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22980" windowHeight="9555"/>
  </bookViews>
  <sheets>
    <sheet name="zakladna" sheetId="4" r:id="rId1"/>
    <sheet name="ČZ I. 2020" sheetId="1" r:id="rId2"/>
    <sheet name="Platby 2020" sheetId="2" r:id="rId3"/>
    <sheet name="Hárok3" sheetId="3" r:id="rId4"/>
  </sheets>
  <definedNames>
    <definedName name="_xlnm.Print_Area" localSheetId="1">'ČZ I. 2020'!$A$1:$J$96</definedName>
  </definedNames>
  <calcPr calcId="145621"/>
</workbook>
</file>

<file path=xl/calcChain.xml><?xml version="1.0" encoding="utf-8"?>
<calcChain xmlns="http://schemas.openxmlformats.org/spreadsheetml/2006/main">
  <c r="C79" i="4" l="1"/>
  <c r="F76" i="4"/>
  <c r="E76" i="4"/>
  <c r="G76" i="4" s="1"/>
  <c r="G75" i="4"/>
  <c r="G74" i="4"/>
  <c r="G73" i="4"/>
  <c r="G72" i="4"/>
  <c r="G71" i="4"/>
  <c r="F70" i="4"/>
  <c r="E70" i="4"/>
  <c r="G70" i="4" s="1"/>
  <c r="G69" i="4"/>
  <c r="G68" i="4"/>
  <c r="G67" i="4"/>
  <c r="G66" i="4"/>
  <c r="G65" i="4"/>
  <c r="F64" i="4"/>
  <c r="E64" i="4"/>
  <c r="G64" i="4" s="1"/>
  <c r="G62" i="4"/>
  <c r="G61" i="4"/>
  <c r="G60" i="4"/>
  <c r="G59" i="4"/>
  <c r="F58" i="4"/>
  <c r="E58" i="4"/>
  <c r="G57" i="4"/>
  <c r="G56" i="4"/>
  <c r="G55" i="4"/>
  <c r="G54" i="4"/>
  <c r="F53" i="4"/>
  <c r="E53" i="4"/>
  <c r="G52" i="4"/>
  <c r="G51" i="4"/>
  <c r="G50" i="4"/>
  <c r="G49" i="4"/>
  <c r="G48" i="4"/>
  <c r="G47" i="4"/>
  <c r="G46" i="4"/>
  <c r="G45" i="4"/>
  <c r="G44" i="4"/>
  <c r="G43" i="4"/>
  <c r="G42" i="4"/>
  <c r="F41" i="4"/>
  <c r="G41" i="4" s="1"/>
  <c r="E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F25" i="4"/>
  <c r="G25" i="4" s="1"/>
  <c r="E25" i="4"/>
  <c r="G24" i="4"/>
  <c r="G23" i="4"/>
  <c r="G22" i="4"/>
  <c r="G21" i="4"/>
  <c r="G20" i="4"/>
  <c r="G19" i="4"/>
  <c r="G18" i="4"/>
  <c r="F13" i="4"/>
  <c r="E13" i="4"/>
  <c r="G12" i="4"/>
  <c r="G11" i="4"/>
  <c r="G10" i="4"/>
  <c r="G9" i="4"/>
  <c r="G8" i="4"/>
  <c r="G7" i="4"/>
  <c r="G6" i="4"/>
  <c r="G5" i="4"/>
  <c r="G58" i="4" l="1"/>
  <c r="G53" i="4"/>
  <c r="E79" i="4"/>
  <c r="F79" i="4"/>
  <c r="G13" i="4"/>
  <c r="K81" i="2"/>
  <c r="G79" i="4" l="1"/>
  <c r="G81" i="4" s="1"/>
  <c r="C79" i="2"/>
  <c r="G76" i="2"/>
  <c r="F76" i="2"/>
  <c r="E76" i="2"/>
  <c r="G75" i="2"/>
  <c r="G74" i="2"/>
  <c r="G73" i="2"/>
  <c r="G72" i="2"/>
  <c r="G71" i="2"/>
  <c r="G70" i="2"/>
  <c r="F70" i="2"/>
  <c r="E70" i="2"/>
  <c r="G69" i="2"/>
  <c r="G68" i="2"/>
  <c r="G67" i="2"/>
  <c r="G66" i="2"/>
  <c r="G65" i="2"/>
  <c r="G64" i="2"/>
  <c r="F64" i="2"/>
  <c r="E64" i="2"/>
  <c r="G62" i="2"/>
  <c r="G61" i="2"/>
  <c r="G60" i="2"/>
  <c r="G59" i="2"/>
  <c r="F58" i="2"/>
  <c r="E58" i="2"/>
  <c r="G58" i="2" s="1"/>
  <c r="G57" i="2"/>
  <c r="G56" i="2"/>
  <c r="G55" i="2"/>
  <c r="G54" i="2"/>
  <c r="F53" i="2"/>
  <c r="E53" i="2"/>
  <c r="G53" i="2" s="1"/>
  <c r="G52" i="2"/>
  <c r="G51" i="2"/>
  <c r="G50" i="2"/>
  <c r="G49" i="2"/>
  <c r="G48" i="2"/>
  <c r="G47" i="2"/>
  <c r="G46" i="2"/>
  <c r="G45" i="2"/>
  <c r="G44" i="2"/>
  <c r="G43" i="2"/>
  <c r="G42" i="2"/>
  <c r="G41" i="2"/>
  <c r="F41" i="2"/>
  <c r="E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5" i="2"/>
  <c r="F25" i="2"/>
  <c r="E25" i="2"/>
  <c r="G24" i="2"/>
  <c r="G23" i="2"/>
  <c r="G22" i="2"/>
  <c r="G21" i="2"/>
  <c r="G20" i="2"/>
  <c r="G19" i="2"/>
  <c r="G18" i="2"/>
  <c r="F13" i="2"/>
  <c r="F79" i="2" s="1"/>
  <c r="E13" i="2"/>
  <c r="E79" i="2" s="1"/>
  <c r="G12" i="2"/>
  <c r="G11" i="2"/>
  <c r="G10" i="2"/>
  <c r="G9" i="2"/>
  <c r="G8" i="2"/>
  <c r="G7" i="2"/>
  <c r="G6" i="2"/>
  <c r="G5" i="2"/>
  <c r="G13" i="2" l="1"/>
  <c r="G79" i="2" s="1"/>
  <c r="G81" i="2" s="1"/>
  <c r="F76" i="1"/>
  <c r="G75" i="1" l="1"/>
  <c r="E76" i="1"/>
  <c r="F41" i="1" l="1"/>
  <c r="G40" i="1"/>
  <c r="E41" i="1"/>
  <c r="F53" i="1" l="1"/>
  <c r="G52" i="1"/>
  <c r="G51" i="1"/>
  <c r="E53" i="1"/>
  <c r="G44" i="1"/>
  <c r="G46" i="1"/>
  <c r="G56" i="1" l="1"/>
  <c r="F58" i="1" l="1"/>
  <c r="G57" i="1"/>
  <c r="E58" i="1"/>
  <c r="F64" i="1" l="1"/>
  <c r="E64" i="1" l="1"/>
  <c r="G72" i="1" l="1"/>
  <c r="G73" i="1"/>
  <c r="G74" i="1"/>
  <c r="G71" i="1"/>
  <c r="G66" i="1"/>
  <c r="G67" i="1"/>
  <c r="G68" i="1"/>
  <c r="G69" i="1"/>
  <c r="G65" i="1"/>
  <c r="G55" i="1"/>
  <c r="G54" i="1"/>
  <c r="G43" i="1"/>
  <c r="G45" i="1"/>
  <c r="G47" i="1"/>
  <c r="G48" i="1"/>
  <c r="G49" i="1"/>
  <c r="G50" i="1"/>
  <c r="G42" i="1"/>
  <c r="G29" i="1"/>
  <c r="G30" i="1"/>
  <c r="G31" i="1"/>
  <c r="G32" i="1"/>
  <c r="G33" i="1"/>
  <c r="G34" i="1"/>
  <c r="G35" i="1"/>
  <c r="G36" i="1"/>
  <c r="G37" i="1"/>
  <c r="G38" i="1"/>
  <c r="G39" i="1"/>
  <c r="G28" i="1"/>
  <c r="G19" i="1"/>
  <c r="G20" i="1"/>
  <c r="G21" i="1"/>
  <c r="G22" i="1"/>
  <c r="G23" i="1"/>
  <c r="G24" i="1"/>
  <c r="G18" i="1"/>
  <c r="G6" i="1"/>
  <c r="G7" i="1"/>
  <c r="G8" i="1"/>
  <c r="G9" i="1"/>
  <c r="G10" i="1"/>
  <c r="G11" i="1"/>
  <c r="G12" i="1"/>
  <c r="G5" i="1"/>
  <c r="G76" i="1" l="1"/>
  <c r="F13" i="1"/>
  <c r="E13" i="1"/>
  <c r="G13" i="1" l="1"/>
  <c r="G41" i="1"/>
  <c r="F25" i="1"/>
  <c r="E25" i="1"/>
  <c r="G25" i="1" l="1"/>
  <c r="G60" i="1"/>
  <c r="G61" i="1"/>
  <c r="G62" i="1"/>
  <c r="G59" i="1"/>
  <c r="F70" i="1" l="1"/>
  <c r="E70" i="1"/>
  <c r="G70" i="1" s="1"/>
  <c r="G64" i="1" l="1"/>
  <c r="G58" i="1"/>
  <c r="G53" i="1" l="1"/>
  <c r="F79" i="1"/>
  <c r="E79" i="1"/>
  <c r="G79" i="1"/>
  <c r="G81" i="1" s="1"/>
  <c r="C79" i="1"/>
</calcChain>
</file>

<file path=xl/sharedStrings.xml><?xml version="1.0" encoding="utf-8"?>
<sst xmlns="http://schemas.openxmlformats.org/spreadsheetml/2006/main" count="446" uniqueCount="149">
  <si>
    <t>kluby</t>
  </si>
  <si>
    <t>KRAJ</t>
  </si>
  <si>
    <t>TRNAVA</t>
  </si>
  <si>
    <t>KK SAŠŠ TT</t>
  </si>
  <si>
    <t>BRATISLAVA</t>
  </si>
  <si>
    <t>BANSKÁ BYSTRICA</t>
  </si>
  <si>
    <t>KK SAŠŠ BB</t>
  </si>
  <si>
    <t>OK SAŠŠ Brezno</t>
  </si>
  <si>
    <t>OK SAŠŠ Trnava</t>
  </si>
  <si>
    <t>OK SAŠŠ Hlohovec</t>
  </si>
  <si>
    <t>OK SAŠŠ Piešťany</t>
  </si>
  <si>
    <t>OK SAŠŠ Galanta</t>
  </si>
  <si>
    <t>OK SAŠŠ Dun.Streda</t>
  </si>
  <si>
    <t>OK SAŠŠ Senica</t>
  </si>
  <si>
    <t>OK SAŠŠ B.Štiavnica</t>
  </si>
  <si>
    <t>OK SAŠŠ Krupina</t>
  </si>
  <si>
    <t>KK SAŠŠ BA</t>
  </si>
  <si>
    <t>ŠŠK Vivus Bratislava</t>
  </si>
  <si>
    <t>KOŠICE</t>
  </si>
  <si>
    <t>KK SAŠŠ KE</t>
  </si>
  <si>
    <t>OK SAŠŠ Košice I.</t>
  </si>
  <si>
    <t>OK SAŠŠ Košice III.</t>
  </si>
  <si>
    <t>OK SAŠŠ Košice IV.</t>
  </si>
  <si>
    <t>OK SAŠŠ Košice/SŠ.</t>
  </si>
  <si>
    <t>OK SAŠŠ Košice/okolie</t>
  </si>
  <si>
    <t>NITRA</t>
  </si>
  <si>
    <t>KK SAŠŠ NR</t>
  </si>
  <si>
    <t>ŠŠK Nesvady</t>
  </si>
  <si>
    <t>PREŠOV</t>
  </si>
  <si>
    <t>KK SAŠŠ PO</t>
  </si>
  <si>
    <t>TRENČÍN</t>
  </si>
  <si>
    <t>KK SAŠŠ TN</t>
  </si>
  <si>
    <t>OK SAŠŠ V.Krtíš</t>
  </si>
  <si>
    <t>OK SAŠŠ Spišská NV</t>
  </si>
  <si>
    <t>OK SAŠŠ Michalovce</t>
  </si>
  <si>
    <t>OK SAŠŠ Poprad</t>
  </si>
  <si>
    <t>OK SAŠŠ Trenčín</t>
  </si>
  <si>
    <t>OK SAŠŠ Pov.Bystrica</t>
  </si>
  <si>
    <t>OK SAŠŠ Zvolen</t>
  </si>
  <si>
    <t>OK SAŠŠ Rim.Sobota</t>
  </si>
  <si>
    <t>OK SAŠŠ Žarnovica</t>
  </si>
  <si>
    <t>OK SAŠŠ Žiar n.H.</t>
  </si>
  <si>
    <t>OK SAŠŠ Detva</t>
  </si>
  <si>
    <t>OK SAŠŠ BA / ZŠ</t>
  </si>
  <si>
    <t>OK SAŠŠ BA / SŠ</t>
  </si>
  <si>
    <t>ŽILINA</t>
  </si>
  <si>
    <t>KK SAŠŠ ZA</t>
  </si>
  <si>
    <t>OK SAŠŠ Lip.Mikuláš</t>
  </si>
  <si>
    <t>TOK</t>
  </si>
  <si>
    <t>SPOLU:</t>
  </si>
  <si>
    <t>OK SAŠŠ B. Bystrica</t>
  </si>
  <si>
    <t>OK SAŠŠ Púchov</t>
  </si>
  <si>
    <t>skutočný počet 
členov v kluboch</t>
  </si>
  <si>
    <t>počet
 klubov</t>
  </si>
  <si>
    <t>počet 
členov</t>
  </si>
  <si>
    <t>členovia 
v KK SAŠŠ</t>
  </si>
  <si>
    <t>o.z. Zober loptu, nie drogy</t>
  </si>
  <si>
    <t>o.z. Méta proSPORT</t>
  </si>
  <si>
    <t>OK SAŠŠ Humenné</t>
  </si>
  <si>
    <t>OK SAŠŠ Myjava</t>
  </si>
  <si>
    <t>OK SAŠŠ Čadca</t>
  </si>
  <si>
    <t>OK SAŠŠ Martin</t>
  </si>
  <si>
    <t>OK SAŠŠ St. Lubovňa</t>
  </si>
  <si>
    <t>ŠŠK Gym. Bilíková, Bratislava</t>
  </si>
  <si>
    <t>ŠŠK J. Papánka, Gym. 
Vazovova, Bratislava</t>
  </si>
  <si>
    <t>o.z.  KALOKAGATIA na Slovensku</t>
  </si>
  <si>
    <t>OK SAŠŠA Poltár</t>
  </si>
  <si>
    <t>Čestní členovia SAŠŠ</t>
  </si>
  <si>
    <t>OK SAŠŠ Skalica</t>
  </si>
  <si>
    <t>OK SAŠŠ Prešov</t>
  </si>
  <si>
    <t>Veronika Vadovičová, Janko Zachara</t>
  </si>
  <si>
    <t>registrovaný v roku 2018 po sneme</t>
  </si>
  <si>
    <t>OK SAŠŠ Šurany</t>
  </si>
  <si>
    <t>OK SAŠŠ Košice II.</t>
  </si>
  <si>
    <t>OK SAŠŠ Topoľčany</t>
  </si>
  <si>
    <t>OK SAŠŠ Trebišov</t>
  </si>
  <si>
    <t>OK SAŠŠ Gelnica</t>
  </si>
  <si>
    <t>OK SAŠŠA Lučenec</t>
  </si>
  <si>
    <t>OK SAŠŠ Ružomberok</t>
  </si>
  <si>
    <t>prihlášky za členov v máji 2019</t>
  </si>
  <si>
    <t>Štatistický úrad</t>
  </si>
  <si>
    <t>MV SR</t>
  </si>
  <si>
    <t>17325391-003</t>
  </si>
  <si>
    <t>IČO</t>
  </si>
  <si>
    <t xml:space="preserve"> ------- </t>
  </si>
  <si>
    <t xml:space="preserve"> ---------- </t>
  </si>
  <si>
    <t>ŠŠK Gym. L.Sáru Bratislava</t>
  </si>
  <si>
    <t>/1/</t>
  </si>
  <si>
    <t xml:space="preserve">/1/ ŠŠK L. Sáru zaslal Reg. prihlášku č. 1 /bez IČO a stanov/, podľa zoznamu registrovaných klubov SAŠŠ má tento klub IČO - treba zaslať RP č.2  </t>
  </si>
  <si>
    <t>Registračnán prihláška (ďalej len RP)</t>
  </si>
  <si>
    <t>Kto je predseda?</t>
  </si>
  <si>
    <t>17325391-002</t>
  </si>
  <si>
    <t xml:space="preserve"> ----- </t>
  </si>
  <si>
    <t>/2/</t>
  </si>
  <si>
    <t>/3/</t>
  </si>
  <si>
    <t>/4/</t>
  </si>
  <si>
    <t>/5/</t>
  </si>
  <si>
    <t>/6/</t>
  </si>
  <si>
    <t>/2,3,4,5,6/ OK kluby za Košický kraj doručili na SAŠŠ RP č.1 /bez IČO a stanov/, podľa zoznamun registrovaných klubov SAŠŠ majú tieto kluby IČO -  
nechá nsa RP č. 1 alebo budeme žiadať, aby poslali RP č. 2 s IČO a bez stanov?</t>
  </si>
  <si>
    <t>Chýba prihláška</t>
  </si>
  <si>
    <t>POZNÁMKY</t>
  </si>
  <si>
    <t>Všetky kluby sú povinné doložiť na sekretariát SAŠŠ zápisnicu z voľby predsedu klubu !!! Vyžaduje to legislatíva.</t>
  </si>
  <si>
    <t>VVS/1-900/90-24255        /7/</t>
  </si>
  <si>
    <t>VVS/1-900/90-24565         /7/</t>
  </si>
  <si>
    <t xml:space="preserve">/7/ KK SAŠŠ Kočice a Prešov sú samostatné OZ </t>
  </si>
  <si>
    <t xml:space="preserve"> ------ </t>
  </si>
  <si>
    <t xml:space="preserve"> -----.</t>
  </si>
  <si>
    <t>Členská základňa SAŠŠ k 09.09.2019</t>
  </si>
  <si>
    <t>SAŠŠ - ZŠ s VJM Plešivec</t>
  </si>
  <si>
    <t>zápisnica o voľbe predsedu klubu</t>
  </si>
  <si>
    <t>á</t>
  </si>
  <si>
    <t>áno 6.11.2014</t>
  </si>
  <si>
    <t>áno 1.6.2018</t>
  </si>
  <si>
    <t>áno 30.6.2014</t>
  </si>
  <si>
    <t>áno 21.9.2016</t>
  </si>
  <si>
    <t>áno 14.9.1994</t>
  </si>
  <si>
    <t>áno 01.10.2019</t>
  </si>
  <si>
    <t>áno 10.10.2019</t>
  </si>
  <si>
    <t>áno, bez dátumu a miesta konania, chýba prezenčka</t>
  </si>
  <si>
    <t>áno 17.09.2019</t>
  </si>
  <si>
    <t>áno 16.5.2016</t>
  </si>
  <si>
    <t>áno 12.9.2019</t>
  </si>
  <si>
    <t>áno 09.09.2019</t>
  </si>
  <si>
    <t>áno 17.9.2019</t>
  </si>
  <si>
    <t>áno 11.9.2014</t>
  </si>
  <si>
    <t>áno 2.4.2019</t>
  </si>
  <si>
    <t>áno 25.09.2012</t>
  </si>
  <si>
    <t>áno 18.9.2014</t>
  </si>
  <si>
    <t>áno 20.09.2019</t>
  </si>
  <si>
    <t>áno 29.10.2014</t>
  </si>
  <si>
    <t>áno 29.3.2015</t>
  </si>
  <si>
    <t>áno 8.9.2016</t>
  </si>
  <si>
    <t>áno 23.3.2018</t>
  </si>
  <si>
    <t>áno 15.4.2002</t>
  </si>
  <si>
    <t>áno 4.12.2001</t>
  </si>
  <si>
    <t>áno 11.9.2019</t>
  </si>
  <si>
    <t>áno 25.9.2019</t>
  </si>
  <si>
    <t>áno 17.12.2019</t>
  </si>
  <si>
    <t>áno 19.9.2019</t>
  </si>
  <si>
    <t>platby 2020</t>
  </si>
  <si>
    <t>Dátum platby</t>
  </si>
  <si>
    <t>02.01.20120</t>
  </si>
  <si>
    <t>hotovosť</t>
  </si>
  <si>
    <t>áno 25.9.2014</t>
  </si>
  <si>
    <t>VÚB</t>
  </si>
  <si>
    <t>áno 19.09.2019</t>
  </si>
  <si>
    <t>áno 24.06.2020</t>
  </si>
  <si>
    <t>áno 18.9.2019</t>
  </si>
  <si>
    <t>áno 22.09.2019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</si>
</sst>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9" x14ac:knownFonts="1"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i/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6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3" fillId="2" borderId="1" xfId="0" applyFont="1" applyFill="1" applyBorder="1"/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 vertical="center"/>
    </xf>
    <xf numFmtId="164" fontId="6" fillId="5" borderId="1" xfId="1" applyNumberFormat="1" applyFont="1" applyFill="1" applyBorder="1" applyAlignment="1">
      <alignment vertical="top"/>
    </xf>
    <xf numFmtId="0" fontId="7" fillId="5" borderId="1" xfId="0" applyFont="1" applyFill="1" applyBorder="1"/>
    <xf numFmtId="0" fontId="7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/>
    <xf numFmtId="0" fontId="2" fillId="5" borderId="1" xfId="0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0" fontId="1" fillId="5" borderId="1" xfId="0" applyFont="1" applyFill="1" applyBorder="1"/>
    <xf numFmtId="0" fontId="3" fillId="5" borderId="1" xfId="0" applyFont="1" applyFill="1" applyBorder="1"/>
    <xf numFmtId="0" fontId="0" fillId="5" borderId="1" xfId="0" applyFill="1" applyBorder="1" applyAlignment="1">
      <alignment wrapText="1"/>
    </xf>
    <xf numFmtId="0" fontId="0" fillId="4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3" fillId="6" borderId="1" xfId="0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0" fillId="3" borderId="1" xfId="0" applyFill="1" applyBorder="1"/>
    <xf numFmtId="0" fontId="2" fillId="6" borderId="1" xfId="0" applyFont="1" applyFill="1" applyBorder="1" applyAlignment="1">
      <alignment horizontal="center"/>
    </xf>
    <xf numFmtId="0" fontId="0" fillId="6" borderId="1" xfId="0" applyFill="1" applyBorder="1"/>
    <xf numFmtId="0" fontId="0" fillId="5" borderId="0" xfId="0" applyFill="1"/>
    <xf numFmtId="0" fontId="7" fillId="3" borderId="1" xfId="0" applyFont="1" applyFill="1" applyBorder="1"/>
    <xf numFmtId="0" fontId="7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5" borderId="1" xfId="0" applyFont="1" applyFill="1" applyBorder="1"/>
    <xf numFmtId="0" fontId="0" fillId="5" borderId="1" xfId="0" applyFill="1" applyBorder="1" applyAlignment="1">
      <alignment horizontal="left" wrapText="1"/>
    </xf>
    <xf numFmtId="0" fontId="0" fillId="6" borderId="1" xfId="0" applyFill="1" applyBorder="1" applyAlignment="1">
      <alignment horizontal="left"/>
    </xf>
    <xf numFmtId="0" fontId="3" fillId="2" borderId="0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0" fillId="0" borderId="1" xfId="0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4" fontId="0" fillId="3" borderId="1" xfId="0" applyNumberFormat="1" applyFill="1" applyBorder="1"/>
    <xf numFmtId="0" fontId="0" fillId="3" borderId="0" xfId="0" applyFill="1"/>
    <xf numFmtId="0" fontId="3" fillId="2" borderId="5" xfId="0" applyFont="1" applyFill="1" applyBorder="1"/>
    <xf numFmtId="0" fontId="3" fillId="2" borderId="5" xfId="0" applyFont="1" applyFill="1" applyBorder="1" applyAlignment="1">
      <alignment horizontal="center" vertical="center" wrapText="1"/>
    </xf>
    <xf numFmtId="0" fontId="0" fillId="5" borderId="8" xfId="0" applyFill="1" applyBorder="1"/>
    <xf numFmtId="0" fontId="0" fillId="5" borderId="8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0" fillId="0" borderId="0" xfId="0" applyAlignment="1">
      <alignment horizontal="left" vertical="top" wrapText="1"/>
    </xf>
    <xf numFmtId="0" fontId="3" fillId="5" borderId="2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tabSelected="1" topLeftCell="A58" zoomScaleNormal="100" zoomScaleSheetLayoutView="90" workbookViewId="0">
      <selection activeCell="H100" sqref="H100"/>
    </sheetView>
  </sheetViews>
  <sheetFormatPr defaultRowHeight="15" x14ac:dyDescent="0.25"/>
  <cols>
    <col min="2" max="2" width="21.7109375" customWidth="1"/>
    <col min="3" max="3" width="13.7109375" style="1" customWidth="1"/>
    <col min="4" max="4" width="28.42578125" customWidth="1"/>
    <col min="5" max="5" width="10" style="8" customWidth="1"/>
    <col min="6" max="6" width="12.28515625" style="8" customWidth="1"/>
    <col min="7" max="8" width="18.5703125" style="8" customWidth="1"/>
    <col min="9" max="9" width="27.7109375" hidden="1" customWidth="1"/>
    <col min="10" max="10" width="21.7109375" hidden="1" customWidth="1"/>
  </cols>
  <sheetData>
    <row r="1" spans="2:10" ht="18.75" x14ac:dyDescent="0.3">
      <c r="B1" s="57" t="s">
        <v>107</v>
      </c>
      <c r="C1" s="57"/>
      <c r="D1" s="57"/>
      <c r="E1" s="57"/>
      <c r="F1" s="57"/>
      <c r="G1" s="57"/>
      <c r="H1" s="57"/>
      <c r="I1" s="57"/>
    </row>
    <row r="2" spans="2:10" ht="6.75" customHeight="1" x14ac:dyDescent="0.25">
      <c r="B2" s="2"/>
      <c r="C2" s="3"/>
      <c r="D2" s="2"/>
      <c r="E2" s="6"/>
      <c r="F2" s="6"/>
      <c r="G2" s="6"/>
      <c r="H2" s="6"/>
      <c r="I2" s="2"/>
    </row>
    <row r="3" spans="2:10" ht="31.5" customHeight="1" x14ac:dyDescent="0.25">
      <c r="B3" s="4" t="s">
        <v>1</v>
      </c>
      <c r="C3" s="12" t="s">
        <v>53</v>
      </c>
      <c r="D3" s="4" t="s">
        <v>0</v>
      </c>
      <c r="E3" s="7" t="s">
        <v>54</v>
      </c>
      <c r="F3" s="7" t="s">
        <v>55</v>
      </c>
      <c r="G3" s="7" t="s">
        <v>52</v>
      </c>
      <c r="H3" s="64" t="s">
        <v>83</v>
      </c>
      <c r="I3" s="65"/>
      <c r="J3" s="42" t="s">
        <v>109</v>
      </c>
    </row>
    <row r="4" spans="2:10" x14ac:dyDescent="0.25">
      <c r="B4" s="17"/>
      <c r="C4" s="18"/>
      <c r="D4" s="17"/>
      <c r="E4" s="11"/>
      <c r="F4" s="11"/>
      <c r="G4" s="11"/>
      <c r="H4" s="11" t="s">
        <v>80</v>
      </c>
      <c r="I4" s="17" t="s">
        <v>81</v>
      </c>
    </row>
    <row r="5" spans="2:10" x14ac:dyDescent="0.25">
      <c r="B5" s="19" t="s">
        <v>2</v>
      </c>
      <c r="C5" s="18">
        <v>8</v>
      </c>
      <c r="D5" s="19" t="s">
        <v>3</v>
      </c>
      <c r="E5" s="11">
        <v>17</v>
      </c>
      <c r="F5" s="11"/>
      <c r="G5" s="11">
        <f>E5-F5</f>
        <v>17</v>
      </c>
      <c r="H5" s="11">
        <v>17325391003</v>
      </c>
      <c r="I5" s="17" t="s">
        <v>82</v>
      </c>
    </row>
    <row r="6" spans="2:10" x14ac:dyDescent="0.25">
      <c r="B6" s="17"/>
      <c r="C6" s="18"/>
      <c r="D6" s="17" t="s">
        <v>8</v>
      </c>
      <c r="E6" s="11">
        <v>17</v>
      </c>
      <c r="F6" s="11">
        <v>2</v>
      </c>
      <c r="G6" s="11">
        <f t="shared" ref="G6:G13" si="0">E6-F6</f>
        <v>15</v>
      </c>
      <c r="H6" s="11">
        <v>37835408</v>
      </c>
      <c r="I6" s="17"/>
      <c r="J6" t="s">
        <v>137</v>
      </c>
    </row>
    <row r="7" spans="2:10" x14ac:dyDescent="0.25">
      <c r="B7" s="17"/>
      <c r="C7" s="18"/>
      <c r="D7" s="17" t="s">
        <v>9</v>
      </c>
      <c r="E7" s="11">
        <v>15</v>
      </c>
      <c r="F7" s="11">
        <v>1</v>
      </c>
      <c r="G7" s="11">
        <f t="shared" si="0"/>
        <v>14</v>
      </c>
      <c r="H7" s="11">
        <v>35628693</v>
      </c>
      <c r="I7" s="17"/>
      <c r="J7" t="s">
        <v>121</v>
      </c>
    </row>
    <row r="8" spans="2:10" x14ac:dyDescent="0.25">
      <c r="B8" s="17"/>
      <c r="C8" s="18"/>
      <c r="D8" s="17" t="s">
        <v>10</v>
      </c>
      <c r="E8" s="11">
        <v>6</v>
      </c>
      <c r="F8" s="11">
        <v>2</v>
      </c>
      <c r="G8" s="11">
        <f t="shared" si="0"/>
        <v>4</v>
      </c>
      <c r="H8" s="11">
        <v>35628910</v>
      </c>
      <c r="I8" s="17"/>
    </row>
    <row r="9" spans="2:10" x14ac:dyDescent="0.25">
      <c r="B9" s="17"/>
      <c r="C9" s="18"/>
      <c r="D9" s="17" t="s">
        <v>11</v>
      </c>
      <c r="E9" s="11">
        <v>19</v>
      </c>
      <c r="F9" s="11">
        <v>1</v>
      </c>
      <c r="G9" s="11">
        <f t="shared" si="0"/>
        <v>18</v>
      </c>
      <c r="H9" s="11">
        <v>31870503</v>
      </c>
      <c r="I9" s="17"/>
      <c r="J9" t="s">
        <v>121</v>
      </c>
    </row>
    <row r="10" spans="2:10" x14ac:dyDescent="0.25">
      <c r="B10" s="17"/>
      <c r="C10" s="18"/>
      <c r="D10" s="17" t="s">
        <v>12</v>
      </c>
      <c r="E10" s="11">
        <v>9</v>
      </c>
      <c r="F10" s="11">
        <v>1</v>
      </c>
      <c r="G10" s="11">
        <f t="shared" si="0"/>
        <v>8</v>
      </c>
      <c r="H10" s="11">
        <v>36081345</v>
      </c>
      <c r="I10" s="17"/>
      <c r="J10" t="s">
        <v>135</v>
      </c>
    </row>
    <row r="11" spans="2:10" x14ac:dyDescent="0.25">
      <c r="B11" s="17"/>
      <c r="C11" s="18"/>
      <c r="D11" s="17" t="s">
        <v>13</v>
      </c>
      <c r="E11" s="11">
        <v>18</v>
      </c>
      <c r="F11" s="11">
        <v>2</v>
      </c>
      <c r="G11" s="11">
        <f t="shared" si="0"/>
        <v>16</v>
      </c>
      <c r="H11" s="11">
        <v>31870538</v>
      </c>
      <c r="I11" s="17"/>
    </row>
    <row r="12" spans="2:10" x14ac:dyDescent="0.25">
      <c r="B12" s="17"/>
      <c r="C12" s="18"/>
      <c r="D12" s="17" t="s">
        <v>68</v>
      </c>
      <c r="E12" s="11">
        <v>7</v>
      </c>
      <c r="F12" s="11">
        <v>1</v>
      </c>
      <c r="G12" s="11">
        <f t="shared" si="0"/>
        <v>6</v>
      </c>
      <c r="H12" s="11" t="s">
        <v>84</v>
      </c>
      <c r="I12" s="17"/>
    </row>
    <row r="13" spans="2:10" x14ac:dyDescent="0.25">
      <c r="B13" s="17"/>
      <c r="C13" s="18"/>
      <c r="D13" s="17"/>
      <c r="E13" s="10">
        <f>SUM(E5:E12)</f>
        <v>108</v>
      </c>
      <c r="F13" s="10">
        <f>SUM(F5:F12)</f>
        <v>10</v>
      </c>
      <c r="G13" s="25">
        <f t="shared" si="0"/>
        <v>98</v>
      </c>
      <c r="H13" s="25"/>
      <c r="I13" s="17"/>
    </row>
    <row r="14" spans="2:10" ht="30" x14ac:dyDescent="0.25">
      <c r="B14" s="20" t="s">
        <v>65</v>
      </c>
      <c r="C14" s="18">
        <v>1</v>
      </c>
      <c r="D14" s="17"/>
      <c r="E14" s="11"/>
      <c r="F14" s="11"/>
      <c r="G14" s="11"/>
      <c r="H14" s="11"/>
      <c r="I14" s="17"/>
    </row>
    <row r="15" spans="2:10" ht="14.25" customHeight="1" x14ac:dyDescent="0.25">
      <c r="B15" s="19"/>
      <c r="C15" s="18"/>
      <c r="D15" s="17"/>
      <c r="E15" s="11"/>
      <c r="F15" s="11"/>
      <c r="G15" s="11"/>
      <c r="H15" s="11"/>
      <c r="I15" s="17"/>
    </row>
    <row r="16" spans="2:10" x14ac:dyDescent="0.25">
      <c r="B16" s="19" t="s">
        <v>48</v>
      </c>
      <c r="C16" s="18">
        <v>1</v>
      </c>
      <c r="D16" s="17"/>
      <c r="E16" s="11"/>
      <c r="F16" s="11"/>
      <c r="G16" s="11"/>
      <c r="H16" s="11"/>
      <c r="I16" s="17"/>
    </row>
    <row r="17" spans="1:10" ht="11.25" customHeight="1" x14ac:dyDescent="0.25">
      <c r="B17" s="17"/>
      <c r="C17" s="18"/>
      <c r="D17" s="17"/>
      <c r="E17" s="11"/>
      <c r="F17" s="11"/>
      <c r="G17" s="11"/>
      <c r="H17" s="11"/>
      <c r="I17" s="17"/>
    </row>
    <row r="18" spans="1:10" x14ac:dyDescent="0.25">
      <c r="A18" t="s">
        <v>110</v>
      </c>
      <c r="B18" s="19" t="s">
        <v>4</v>
      </c>
      <c r="C18" s="18">
        <v>7</v>
      </c>
      <c r="D18" s="19" t="s">
        <v>16</v>
      </c>
      <c r="E18" s="11">
        <v>31</v>
      </c>
      <c r="F18" s="11"/>
      <c r="G18" s="11">
        <f>E18-F18</f>
        <v>31</v>
      </c>
      <c r="H18" s="11">
        <v>30810477</v>
      </c>
      <c r="I18" s="24"/>
      <c r="J18" t="s">
        <v>111</v>
      </c>
    </row>
    <row r="19" spans="1:10" x14ac:dyDescent="0.25">
      <c r="B19" s="17"/>
      <c r="C19" s="18"/>
      <c r="D19" s="17" t="s">
        <v>43</v>
      </c>
      <c r="E19" s="11">
        <v>13</v>
      </c>
      <c r="F19" s="11">
        <v>13</v>
      </c>
      <c r="G19" s="11">
        <f t="shared" ref="G19:G25" si="1">E19-F19</f>
        <v>0</v>
      </c>
      <c r="H19" s="11" t="s">
        <v>84</v>
      </c>
      <c r="I19" s="17"/>
    </row>
    <row r="20" spans="1:10" x14ac:dyDescent="0.25">
      <c r="B20" s="17"/>
      <c r="C20" s="18"/>
      <c r="D20" s="17" t="s">
        <v>44</v>
      </c>
      <c r="E20" s="11">
        <v>14</v>
      </c>
      <c r="F20" s="11">
        <v>14</v>
      </c>
      <c r="G20" s="11">
        <f t="shared" si="1"/>
        <v>0</v>
      </c>
      <c r="H20" s="11" t="s">
        <v>85</v>
      </c>
      <c r="I20" s="17"/>
    </row>
    <row r="21" spans="1:10" x14ac:dyDescent="0.25">
      <c r="B21" s="17"/>
      <c r="C21" s="18"/>
      <c r="D21" s="17" t="s">
        <v>86</v>
      </c>
      <c r="E21" s="11">
        <v>6</v>
      </c>
      <c r="F21" s="11">
        <v>0</v>
      </c>
      <c r="G21" s="11">
        <f t="shared" si="1"/>
        <v>6</v>
      </c>
      <c r="H21" s="11">
        <v>31744541</v>
      </c>
      <c r="I21" s="17" t="s">
        <v>87</v>
      </c>
      <c r="J21" t="s">
        <v>115</v>
      </c>
    </row>
    <row r="22" spans="1:10" x14ac:dyDescent="0.25">
      <c r="B22" s="17"/>
      <c r="C22" s="18"/>
      <c r="D22" s="17" t="s">
        <v>17</v>
      </c>
      <c r="E22" s="11">
        <v>6</v>
      </c>
      <c r="F22" s="11">
        <v>0</v>
      </c>
      <c r="G22" s="11">
        <f t="shared" si="1"/>
        <v>6</v>
      </c>
      <c r="H22" s="11">
        <v>31785065</v>
      </c>
      <c r="I22" s="17"/>
      <c r="J22" t="s">
        <v>112</v>
      </c>
    </row>
    <row r="23" spans="1:10" ht="30" x14ac:dyDescent="0.25">
      <c r="B23" s="17"/>
      <c r="C23" s="18"/>
      <c r="D23" s="21" t="s">
        <v>64</v>
      </c>
      <c r="E23" s="16">
        <v>6</v>
      </c>
      <c r="F23" s="16">
        <v>1</v>
      </c>
      <c r="G23" s="11">
        <f t="shared" si="1"/>
        <v>5</v>
      </c>
      <c r="H23" s="11">
        <v>30804353</v>
      </c>
      <c r="I23" s="15"/>
      <c r="J23" t="s">
        <v>113</v>
      </c>
    </row>
    <row r="24" spans="1:10" x14ac:dyDescent="0.25">
      <c r="B24" s="17"/>
      <c r="C24" s="18"/>
      <c r="D24" s="21" t="s">
        <v>63</v>
      </c>
      <c r="E24" s="16">
        <v>6</v>
      </c>
      <c r="F24" s="16">
        <v>0</v>
      </c>
      <c r="G24" s="11">
        <f t="shared" si="1"/>
        <v>6</v>
      </c>
      <c r="H24" s="11" t="s">
        <v>90</v>
      </c>
      <c r="I24" s="15"/>
    </row>
    <row r="25" spans="1:10" x14ac:dyDescent="0.25">
      <c r="B25" s="17"/>
      <c r="C25" s="18"/>
      <c r="D25" s="17"/>
      <c r="E25" s="10">
        <f>SUM(E18:E24)</f>
        <v>82</v>
      </c>
      <c r="F25" s="10">
        <f>SUM(F18:F24)</f>
        <v>28</v>
      </c>
      <c r="G25" s="25">
        <f t="shared" si="1"/>
        <v>54</v>
      </c>
      <c r="H25" s="25"/>
      <c r="I25" s="17"/>
    </row>
    <row r="26" spans="1:10" x14ac:dyDescent="0.25">
      <c r="B26" s="33" t="s">
        <v>108</v>
      </c>
      <c r="C26" s="32">
        <v>1</v>
      </c>
      <c r="D26" s="33"/>
      <c r="E26" s="27"/>
      <c r="F26" s="27"/>
      <c r="G26" s="26"/>
      <c r="H26" s="26"/>
      <c r="I26" s="41">
        <v>35541865</v>
      </c>
      <c r="J26" t="s">
        <v>133</v>
      </c>
    </row>
    <row r="27" spans="1:10" x14ac:dyDescent="0.25">
      <c r="B27" s="17"/>
      <c r="C27" s="18"/>
      <c r="D27" s="17"/>
      <c r="E27" s="11"/>
      <c r="F27" s="11"/>
      <c r="G27" s="11"/>
      <c r="H27" s="11"/>
      <c r="I27" s="17"/>
    </row>
    <row r="28" spans="1:10" x14ac:dyDescent="0.25">
      <c r="B28" s="19" t="s">
        <v>5</v>
      </c>
      <c r="C28" s="18">
        <v>13</v>
      </c>
      <c r="D28" s="19" t="s">
        <v>6</v>
      </c>
      <c r="E28" s="11">
        <v>20</v>
      </c>
      <c r="F28" s="11"/>
      <c r="G28" s="11">
        <f>E28-F28</f>
        <v>20</v>
      </c>
      <c r="H28" s="11">
        <v>35678577</v>
      </c>
      <c r="I28" s="17"/>
      <c r="J28" t="s">
        <v>124</v>
      </c>
    </row>
    <row r="29" spans="1:10" x14ac:dyDescent="0.25">
      <c r="B29" s="17"/>
      <c r="C29" s="18"/>
      <c r="D29" s="17" t="s">
        <v>7</v>
      </c>
      <c r="E29" s="11">
        <v>9</v>
      </c>
      <c r="F29" s="11">
        <v>1</v>
      </c>
      <c r="G29" s="11">
        <f t="shared" ref="G29:G41" si="2">E29-F29</f>
        <v>8</v>
      </c>
      <c r="H29" s="11">
        <v>35996081</v>
      </c>
      <c r="I29" s="17"/>
    </row>
    <row r="30" spans="1:10" x14ac:dyDescent="0.25">
      <c r="B30" s="17"/>
      <c r="C30" s="18"/>
      <c r="D30" s="17" t="s">
        <v>14</v>
      </c>
      <c r="E30" s="11">
        <v>8</v>
      </c>
      <c r="F30" s="11">
        <v>1</v>
      </c>
      <c r="G30" s="11">
        <f t="shared" si="2"/>
        <v>7</v>
      </c>
      <c r="H30" s="11">
        <v>35645822</v>
      </c>
      <c r="I30" s="17"/>
    </row>
    <row r="31" spans="1:10" x14ac:dyDescent="0.25">
      <c r="B31" s="17"/>
      <c r="C31" s="18"/>
      <c r="D31" s="17" t="s">
        <v>15</v>
      </c>
      <c r="E31" s="11">
        <v>7</v>
      </c>
      <c r="F31" s="11">
        <v>2</v>
      </c>
      <c r="G31" s="11">
        <f t="shared" si="2"/>
        <v>5</v>
      </c>
      <c r="H31" s="11">
        <v>35647302</v>
      </c>
      <c r="I31" s="17"/>
    </row>
    <row r="32" spans="1:10" x14ac:dyDescent="0.25">
      <c r="B32" s="17"/>
      <c r="C32" s="18"/>
      <c r="D32" s="17" t="s">
        <v>32</v>
      </c>
      <c r="E32" s="11">
        <v>32</v>
      </c>
      <c r="F32" s="11">
        <v>1</v>
      </c>
      <c r="G32" s="11">
        <f t="shared" si="2"/>
        <v>31</v>
      </c>
      <c r="H32" s="11">
        <v>17067162</v>
      </c>
      <c r="I32" s="17"/>
    </row>
    <row r="33" spans="2:10" x14ac:dyDescent="0.25">
      <c r="B33" s="17"/>
      <c r="C33" s="18"/>
      <c r="D33" s="17" t="s">
        <v>38</v>
      </c>
      <c r="E33" s="11">
        <v>11</v>
      </c>
      <c r="F33" s="11">
        <v>1</v>
      </c>
      <c r="G33" s="11">
        <f t="shared" si="2"/>
        <v>10</v>
      </c>
      <c r="H33" s="11">
        <v>37827685</v>
      </c>
      <c r="I33" s="17"/>
    </row>
    <row r="34" spans="2:10" x14ac:dyDescent="0.25">
      <c r="B34" s="17"/>
      <c r="C34" s="18"/>
      <c r="D34" s="17" t="s">
        <v>39</v>
      </c>
      <c r="E34" s="11">
        <v>8</v>
      </c>
      <c r="F34" s="11">
        <v>1</v>
      </c>
      <c r="G34" s="11">
        <f t="shared" si="2"/>
        <v>7</v>
      </c>
      <c r="H34" s="11">
        <v>17067146</v>
      </c>
      <c r="I34" s="17"/>
    </row>
    <row r="35" spans="2:10" x14ac:dyDescent="0.25">
      <c r="B35" s="17"/>
      <c r="C35" s="18"/>
      <c r="D35" s="17" t="s">
        <v>40</v>
      </c>
      <c r="E35" s="11">
        <v>16</v>
      </c>
      <c r="F35" s="11">
        <v>1</v>
      </c>
      <c r="G35" s="11">
        <f t="shared" si="2"/>
        <v>15</v>
      </c>
      <c r="H35" s="11">
        <v>35997052</v>
      </c>
      <c r="I35" s="17"/>
    </row>
    <row r="36" spans="2:10" x14ac:dyDescent="0.25">
      <c r="B36" s="17"/>
      <c r="C36" s="18"/>
      <c r="D36" s="17" t="s">
        <v>41</v>
      </c>
      <c r="E36" s="11">
        <v>7</v>
      </c>
      <c r="F36" s="11">
        <v>1</v>
      </c>
      <c r="G36" s="11">
        <f t="shared" si="2"/>
        <v>6</v>
      </c>
      <c r="H36" s="11"/>
      <c r="I36" s="11" t="s">
        <v>91</v>
      </c>
    </row>
    <row r="37" spans="2:10" x14ac:dyDescent="0.25">
      <c r="B37" s="17"/>
      <c r="C37" s="18"/>
      <c r="D37" s="17" t="s">
        <v>42</v>
      </c>
      <c r="E37" s="11">
        <v>14</v>
      </c>
      <c r="F37" s="11">
        <v>2</v>
      </c>
      <c r="G37" s="11">
        <f t="shared" si="2"/>
        <v>12</v>
      </c>
      <c r="H37" s="11">
        <v>35677082</v>
      </c>
      <c r="I37" s="17"/>
    </row>
    <row r="38" spans="2:10" ht="18.75" customHeight="1" x14ac:dyDescent="0.25">
      <c r="B38" s="17"/>
      <c r="C38" s="18"/>
      <c r="D38" s="15" t="s">
        <v>50</v>
      </c>
      <c r="E38" s="16">
        <v>6</v>
      </c>
      <c r="F38" s="16">
        <v>3</v>
      </c>
      <c r="G38" s="11">
        <f t="shared" si="2"/>
        <v>3</v>
      </c>
      <c r="H38" s="11">
        <v>378265565</v>
      </c>
      <c r="I38" s="21"/>
      <c r="J38" t="s">
        <v>125</v>
      </c>
    </row>
    <row r="39" spans="2:10" ht="18.75" customHeight="1" x14ac:dyDescent="0.25">
      <c r="B39" s="17"/>
      <c r="C39" s="18"/>
      <c r="D39" s="15" t="s">
        <v>66</v>
      </c>
      <c r="E39" s="16">
        <v>5</v>
      </c>
      <c r="F39" s="16">
        <v>2</v>
      </c>
      <c r="G39" s="11">
        <f t="shared" si="2"/>
        <v>3</v>
      </c>
      <c r="H39" s="11">
        <v>35679280</v>
      </c>
      <c r="I39" s="21"/>
    </row>
    <row r="40" spans="2:10" ht="18.75" customHeight="1" x14ac:dyDescent="0.25">
      <c r="B40" s="17"/>
      <c r="C40" s="18"/>
      <c r="D40" s="15" t="s">
        <v>77</v>
      </c>
      <c r="E40" s="16">
        <v>5</v>
      </c>
      <c r="F40" s="16">
        <v>1</v>
      </c>
      <c r="G40" s="11">
        <f t="shared" si="2"/>
        <v>4</v>
      </c>
      <c r="H40" s="11">
        <v>17066433</v>
      </c>
      <c r="I40" s="21"/>
    </row>
    <row r="41" spans="2:10" x14ac:dyDescent="0.25">
      <c r="B41" s="17"/>
      <c r="C41" s="18"/>
      <c r="D41" s="17"/>
      <c r="E41" s="10">
        <f>SUM(E28:E40)</f>
        <v>148</v>
      </c>
      <c r="F41" s="10">
        <f>SUM(F28:F40)</f>
        <v>17</v>
      </c>
      <c r="G41" s="25">
        <f t="shared" si="2"/>
        <v>131</v>
      </c>
      <c r="H41" s="25"/>
      <c r="I41" s="17"/>
    </row>
    <row r="42" spans="2:10" x14ac:dyDescent="0.25">
      <c r="B42" s="19" t="s">
        <v>18</v>
      </c>
      <c r="C42" s="18">
        <v>11</v>
      </c>
      <c r="D42" s="19" t="s">
        <v>19</v>
      </c>
      <c r="E42" s="11">
        <v>11</v>
      </c>
      <c r="F42" s="11"/>
      <c r="G42" s="11">
        <f>E42-F42</f>
        <v>11</v>
      </c>
      <c r="H42" s="38">
        <v>35535571</v>
      </c>
      <c r="I42" s="17" t="s">
        <v>103</v>
      </c>
      <c r="J42" t="s">
        <v>120</v>
      </c>
    </row>
    <row r="43" spans="2:10" x14ac:dyDescent="0.25">
      <c r="B43" s="17"/>
      <c r="C43" s="18"/>
      <c r="D43" s="17" t="s">
        <v>20</v>
      </c>
      <c r="E43" s="11">
        <v>16</v>
      </c>
      <c r="F43" s="11">
        <v>1</v>
      </c>
      <c r="G43" s="11">
        <f t="shared" ref="G43:G64" si="3">E43-F43</f>
        <v>15</v>
      </c>
      <c r="H43" s="11">
        <v>35535679</v>
      </c>
      <c r="I43" s="17"/>
      <c r="J43" t="s">
        <v>121</v>
      </c>
    </row>
    <row r="44" spans="2:10" x14ac:dyDescent="0.25">
      <c r="B44" s="17"/>
      <c r="C44" s="18"/>
      <c r="D44" s="17" t="s">
        <v>73</v>
      </c>
      <c r="E44" s="11">
        <v>10</v>
      </c>
      <c r="F44" s="11">
        <v>1</v>
      </c>
      <c r="G44" s="11">
        <f t="shared" si="3"/>
        <v>9</v>
      </c>
      <c r="H44" s="11" t="s">
        <v>92</v>
      </c>
      <c r="I44" s="17"/>
    </row>
    <row r="45" spans="2:10" x14ac:dyDescent="0.25">
      <c r="B45" s="17"/>
      <c r="C45" s="18"/>
      <c r="D45" s="17" t="s">
        <v>21</v>
      </c>
      <c r="E45" s="11">
        <v>9</v>
      </c>
      <c r="F45" s="11">
        <v>1</v>
      </c>
      <c r="G45" s="11">
        <f t="shared" si="3"/>
        <v>8</v>
      </c>
      <c r="H45" s="11">
        <v>35535563</v>
      </c>
      <c r="I45" s="17"/>
      <c r="J45" t="s">
        <v>122</v>
      </c>
    </row>
    <row r="46" spans="2:10" x14ac:dyDescent="0.25">
      <c r="B46" s="17"/>
      <c r="C46" s="18"/>
      <c r="D46" s="17" t="s">
        <v>22</v>
      </c>
      <c r="E46" s="11">
        <v>11</v>
      </c>
      <c r="F46" s="11">
        <v>1</v>
      </c>
      <c r="G46" s="11">
        <f t="shared" si="3"/>
        <v>10</v>
      </c>
      <c r="H46" s="11">
        <v>35535741</v>
      </c>
      <c r="I46" s="17"/>
      <c r="J46" t="s">
        <v>135</v>
      </c>
    </row>
    <row r="47" spans="2:10" x14ac:dyDescent="0.25">
      <c r="B47" s="17"/>
      <c r="C47" s="18"/>
      <c r="D47" s="17" t="s">
        <v>23</v>
      </c>
      <c r="E47" s="11">
        <v>12</v>
      </c>
      <c r="F47" s="11">
        <v>1</v>
      </c>
      <c r="G47" s="11">
        <f t="shared" si="3"/>
        <v>11</v>
      </c>
      <c r="H47" s="11">
        <v>1706998</v>
      </c>
      <c r="I47" s="17"/>
      <c r="J47" t="s">
        <v>123</v>
      </c>
    </row>
    <row r="48" spans="2:10" x14ac:dyDescent="0.25">
      <c r="B48" s="17"/>
      <c r="C48" s="18"/>
      <c r="D48" s="17" t="s">
        <v>24</v>
      </c>
      <c r="E48" s="11">
        <v>6</v>
      </c>
      <c r="F48" s="11">
        <v>1</v>
      </c>
      <c r="G48" s="11">
        <f t="shared" si="3"/>
        <v>5</v>
      </c>
      <c r="H48" s="11">
        <v>319457281</v>
      </c>
      <c r="I48" s="17" t="s">
        <v>93</v>
      </c>
    </row>
    <row r="49" spans="1:10" x14ac:dyDescent="0.25">
      <c r="B49" s="17"/>
      <c r="C49" s="18"/>
      <c r="D49" s="17" t="s">
        <v>33</v>
      </c>
      <c r="E49" s="11">
        <v>20</v>
      </c>
      <c r="F49" s="11">
        <v>2</v>
      </c>
      <c r="G49" s="11">
        <f t="shared" si="3"/>
        <v>18</v>
      </c>
      <c r="H49" s="11">
        <v>31945376</v>
      </c>
      <c r="I49" s="17" t="s">
        <v>94</v>
      </c>
      <c r="J49" t="s">
        <v>126</v>
      </c>
    </row>
    <row r="50" spans="1:10" x14ac:dyDescent="0.25">
      <c r="A50">
        <v>9</v>
      </c>
      <c r="B50" s="17"/>
      <c r="C50" s="18"/>
      <c r="D50" s="17" t="s">
        <v>34</v>
      </c>
      <c r="E50" s="11">
        <v>24</v>
      </c>
      <c r="F50" s="11">
        <v>0</v>
      </c>
      <c r="G50" s="11">
        <f t="shared" si="3"/>
        <v>24</v>
      </c>
      <c r="H50" s="11">
        <v>31944809</v>
      </c>
      <c r="I50" s="17" t="s">
        <v>95</v>
      </c>
      <c r="J50" t="s">
        <v>123</v>
      </c>
    </row>
    <row r="51" spans="1:10" x14ac:dyDescent="0.25">
      <c r="B51" s="17"/>
      <c r="C51" s="18"/>
      <c r="D51" s="17" t="s">
        <v>75</v>
      </c>
      <c r="E51" s="11">
        <v>6</v>
      </c>
      <c r="F51" s="11">
        <v>1</v>
      </c>
      <c r="G51" s="11">
        <f t="shared" si="3"/>
        <v>5</v>
      </c>
      <c r="H51" s="11">
        <v>31944795</v>
      </c>
      <c r="I51" s="17" t="s">
        <v>96</v>
      </c>
      <c r="J51" t="s">
        <v>138</v>
      </c>
    </row>
    <row r="52" spans="1:10" x14ac:dyDescent="0.25">
      <c r="B52" s="17"/>
      <c r="C52" s="18"/>
      <c r="D52" s="17" t="s">
        <v>76</v>
      </c>
      <c r="E52" s="11">
        <v>6</v>
      </c>
      <c r="F52" s="11">
        <v>1</v>
      </c>
      <c r="G52" s="11">
        <f t="shared" si="3"/>
        <v>5</v>
      </c>
      <c r="H52" s="11">
        <v>35534435</v>
      </c>
      <c r="I52" s="17" t="s">
        <v>97</v>
      </c>
    </row>
    <row r="53" spans="1:10" s="5" customFormat="1" x14ac:dyDescent="0.25">
      <c r="B53" s="17"/>
      <c r="C53" s="18"/>
      <c r="D53" s="17"/>
      <c r="E53" s="10">
        <f>SUM(E42:E52)</f>
        <v>131</v>
      </c>
      <c r="F53" s="10">
        <f>SUM(F42:F52)</f>
        <v>10</v>
      </c>
      <c r="G53" s="25">
        <f t="shared" si="3"/>
        <v>121</v>
      </c>
      <c r="H53" s="25"/>
      <c r="I53" s="17"/>
    </row>
    <row r="54" spans="1:10" x14ac:dyDescent="0.25">
      <c r="B54" s="19" t="s">
        <v>25</v>
      </c>
      <c r="C54" s="18">
        <v>4</v>
      </c>
      <c r="D54" s="19" t="s">
        <v>26</v>
      </c>
      <c r="E54" s="11">
        <v>21</v>
      </c>
      <c r="F54" s="11">
        <v>0</v>
      </c>
      <c r="G54" s="11">
        <f t="shared" si="3"/>
        <v>21</v>
      </c>
      <c r="H54" s="11">
        <v>35628456</v>
      </c>
      <c r="I54" s="17"/>
      <c r="J54" t="s">
        <v>129</v>
      </c>
    </row>
    <row r="55" spans="1:10" x14ac:dyDescent="0.25">
      <c r="B55" s="17"/>
      <c r="C55" s="18"/>
      <c r="D55" s="17" t="s">
        <v>27</v>
      </c>
      <c r="E55" s="11">
        <v>28</v>
      </c>
      <c r="F55" s="11">
        <v>0</v>
      </c>
      <c r="G55" s="11">
        <f t="shared" si="3"/>
        <v>28</v>
      </c>
      <c r="H55" s="11">
        <v>36113981</v>
      </c>
      <c r="I55" s="24"/>
      <c r="J55" t="s">
        <v>130</v>
      </c>
    </row>
    <row r="56" spans="1:10" x14ac:dyDescent="0.25">
      <c r="B56" s="17"/>
      <c r="C56" s="18"/>
      <c r="D56" s="17" t="s">
        <v>74</v>
      </c>
      <c r="E56" s="11">
        <v>6</v>
      </c>
      <c r="F56" s="11">
        <v>1</v>
      </c>
      <c r="G56" s="11">
        <f t="shared" si="3"/>
        <v>5</v>
      </c>
      <c r="H56" s="11">
        <v>36110051</v>
      </c>
      <c r="I56" s="24" t="s">
        <v>99</v>
      </c>
    </row>
    <row r="57" spans="1:10" x14ac:dyDescent="0.25">
      <c r="B57" s="17"/>
      <c r="C57" s="18"/>
      <c r="D57" s="17" t="s">
        <v>72</v>
      </c>
      <c r="E57" s="11">
        <v>6</v>
      </c>
      <c r="F57" s="11">
        <v>3</v>
      </c>
      <c r="G57" s="11">
        <f t="shared" si="3"/>
        <v>3</v>
      </c>
      <c r="H57" s="11">
        <v>34072501</v>
      </c>
      <c r="I57" s="24"/>
    </row>
    <row r="58" spans="1:10" s="5" customFormat="1" x14ac:dyDescent="0.25">
      <c r="B58" s="17"/>
      <c r="C58" s="18"/>
      <c r="D58" s="17"/>
      <c r="E58" s="10">
        <f>SUM(E54:E57)</f>
        <v>61</v>
      </c>
      <c r="F58" s="10">
        <f>SUM(F54:F57)</f>
        <v>4</v>
      </c>
      <c r="G58" s="25">
        <f t="shared" si="3"/>
        <v>57</v>
      </c>
      <c r="H58" s="25"/>
      <c r="I58" s="17"/>
    </row>
    <row r="59" spans="1:10" x14ac:dyDescent="0.25">
      <c r="B59" s="19" t="s">
        <v>28</v>
      </c>
      <c r="C59" s="18">
        <v>5</v>
      </c>
      <c r="D59" s="19" t="s">
        <v>29</v>
      </c>
      <c r="E59" s="11">
        <v>10</v>
      </c>
      <c r="F59" s="11"/>
      <c r="G59" s="11">
        <f t="shared" si="3"/>
        <v>10</v>
      </c>
      <c r="H59" s="38">
        <v>35533269</v>
      </c>
      <c r="I59" s="17" t="s">
        <v>102</v>
      </c>
      <c r="J59" t="s">
        <v>131</v>
      </c>
    </row>
    <row r="60" spans="1:10" x14ac:dyDescent="0.25">
      <c r="B60" s="17"/>
      <c r="C60" s="18"/>
      <c r="D60" s="17" t="s">
        <v>35</v>
      </c>
      <c r="E60" s="11">
        <v>19</v>
      </c>
      <c r="F60" s="11">
        <v>1</v>
      </c>
      <c r="G60" s="11">
        <f t="shared" si="3"/>
        <v>18</v>
      </c>
      <c r="H60" s="11">
        <v>31945643</v>
      </c>
      <c r="I60" s="17"/>
    </row>
    <row r="61" spans="1:10" ht="16.5" customHeight="1" x14ac:dyDescent="0.25">
      <c r="B61" s="17"/>
      <c r="C61" s="18"/>
      <c r="D61" s="15" t="s">
        <v>58</v>
      </c>
      <c r="E61" s="16">
        <v>5</v>
      </c>
      <c r="F61" s="16">
        <v>1</v>
      </c>
      <c r="G61" s="11">
        <f t="shared" si="3"/>
        <v>4</v>
      </c>
      <c r="H61" s="11">
        <v>31300723</v>
      </c>
      <c r="I61" s="24"/>
      <c r="J61" t="s">
        <v>136</v>
      </c>
    </row>
    <row r="62" spans="1:10" ht="16.5" customHeight="1" x14ac:dyDescent="0.25">
      <c r="B62" s="17"/>
      <c r="C62" s="18"/>
      <c r="D62" s="15" t="s">
        <v>62</v>
      </c>
      <c r="E62" s="16">
        <v>7</v>
      </c>
      <c r="F62" s="16">
        <v>0</v>
      </c>
      <c r="G62" s="11">
        <f t="shared" si="3"/>
        <v>7</v>
      </c>
      <c r="H62" s="11">
        <v>31944710</v>
      </c>
      <c r="I62" s="24"/>
      <c r="J62" t="s">
        <v>132</v>
      </c>
    </row>
    <row r="63" spans="1:10" ht="16.5" customHeight="1" x14ac:dyDescent="0.25">
      <c r="B63" s="17"/>
      <c r="C63" s="18"/>
      <c r="D63" s="15" t="s">
        <v>69</v>
      </c>
      <c r="E63" s="16">
        <v>5</v>
      </c>
      <c r="F63" s="16">
        <v>1</v>
      </c>
      <c r="G63" s="11">
        <v>4</v>
      </c>
      <c r="H63" s="11" t="s">
        <v>105</v>
      </c>
      <c r="I63" s="40" t="s">
        <v>71</v>
      </c>
    </row>
    <row r="64" spans="1:10" s="5" customFormat="1" x14ac:dyDescent="0.25">
      <c r="B64" s="17"/>
      <c r="C64" s="18"/>
      <c r="D64" s="17"/>
      <c r="E64" s="10">
        <f>SUM(E59:E63)</f>
        <v>46</v>
      </c>
      <c r="F64" s="10">
        <f>SUM(F59:F63)</f>
        <v>3</v>
      </c>
      <c r="G64" s="10">
        <f t="shared" si="3"/>
        <v>43</v>
      </c>
      <c r="H64" s="10"/>
      <c r="I64" s="17"/>
    </row>
    <row r="65" spans="2:10" x14ac:dyDescent="0.25">
      <c r="B65" s="19" t="s">
        <v>30</v>
      </c>
      <c r="C65" s="18">
        <v>5</v>
      </c>
      <c r="D65" s="19" t="s">
        <v>31</v>
      </c>
      <c r="E65" s="11">
        <v>13</v>
      </c>
      <c r="F65" s="11"/>
      <c r="G65" s="11">
        <f>E65-F65</f>
        <v>13</v>
      </c>
      <c r="H65" s="11">
        <v>31116124</v>
      </c>
      <c r="I65" s="17"/>
      <c r="J65" t="s">
        <v>114</v>
      </c>
    </row>
    <row r="66" spans="2:10" x14ac:dyDescent="0.25">
      <c r="B66" s="17"/>
      <c r="C66" s="18"/>
      <c r="D66" s="17" t="s">
        <v>36</v>
      </c>
      <c r="E66" s="11">
        <v>24</v>
      </c>
      <c r="F66" s="11">
        <v>1</v>
      </c>
      <c r="G66" s="11">
        <f t="shared" ref="G66:G70" si="4">E66-F66</f>
        <v>23</v>
      </c>
      <c r="H66" s="11">
        <v>31870546</v>
      </c>
      <c r="I66" s="17"/>
      <c r="J66" t="s">
        <v>117</v>
      </c>
    </row>
    <row r="67" spans="2:10" x14ac:dyDescent="0.25">
      <c r="B67" s="17"/>
      <c r="C67" s="18"/>
      <c r="D67" s="15" t="s">
        <v>37</v>
      </c>
      <c r="E67" s="11">
        <v>14</v>
      </c>
      <c r="F67" s="11">
        <v>1</v>
      </c>
      <c r="G67" s="11">
        <f t="shared" si="4"/>
        <v>13</v>
      </c>
      <c r="H67" s="11">
        <v>17066387</v>
      </c>
      <c r="I67" s="17"/>
      <c r="J67" t="s">
        <v>116</v>
      </c>
    </row>
    <row r="68" spans="2:10" x14ac:dyDescent="0.25">
      <c r="B68" s="17"/>
      <c r="C68" s="18"/>
      <c r="D68" s="15" t="s">
        <v>51</v>
      </c>
      <c r="E68" s="16">
        <v>9</v>
      </c>
      <c r="F68" s="16">
        <v>1</v>
      </c>
      <c r="G68" s="11">
        <f t="shared" si="4"/>
        <v>8</v>
      </c>
      <c r="H68" s="11">
        <v>31201318</v>
      </c>
      <c r="I68" s="15"/>
      <c r="J68" t="s">
        <v>119</v>
      </c>
    </row>
    <row r="69" spans="2:10" x14ac:dyDescent="0.25">
      <c r="B69" s="17"/>
      <c r="C69" s="18"/>
      <c r="D69" s="15" t="s">
        <v>59</v>
      </c>
      <c r="E69" s="16">
        <v>7</v>
      </c>
      <c r="F69" s="16">
        <v>1</v>
      </c>
      <c r="G69" s="11">
        <f t="shared" si="4"/>
        <v>6</v>
      </c>
      <c r="H69" s="11" t="s">
        <v>106</v>
      </c>
      <c r="I69" s="22"/>
      <c r="J69" t="s">
        <v>118</v>
      </c>
    </row>
    <row r="70" spans="2:10" s="5" customFormat="1" x14ac:dyDescent="0.25">
      <c r="B70" s="17"/>
      <c r="C70" s="18"/>
      <c r="D70" s="22"/>
      <c r="E70" s="10">
        <f>SUM(E65:E69)</f>
        <v>67</v>
      </c>
      <c r="F70" s="10">
        <f>SUM(F65:F69)</f>
        <v>4</v>
      </c>
      <c r="G70" s="10">
        <f t="shared" si="4"/>
        <v>63</v>
      </c>
      <c r="H70" s="10"/>
      <c r="I70" s="17"/>
    </row>
    <row r="71" spans="2:10" x14ac:dyDescent="0.25">
      <c r="B71" s="19" t="s">
        <v>45</v>
      </c>
      <c r="C71" s="18">
        <v>5</v>
      </c>
      <c r="D71" s="19" t="s">
        <v>46</v>
      </c>
      <c r="E71" s="11">
        <v>13</v>
      </c>
      <c r="F71" s="11"/>
      <c r="G71" s="11">
        <f>E71-F71</f>
        <v>13</v>
      </c>
      <c r="H71" s="11">
        <v>36149233</v>
      </c>
      <c r="I71" s="17"/>
      <c r="J71" s="5" t="s">
        <v>127</v>
      </c>
    </row>
    <row r="72" spans="2:10" x14ac:dyDescent="0.25">
      <c r="B72" s="17"/>
      <c r="C72" s="18"/>
      <c r="D72" s="17" t="s">
        <v>47</v>
      </c>
      <c r="E72" s="11">
        <v>8</v>
      </c>
      <c r="F72" s="11">
        <v>2</v>
      </c>
      <c r="G72" s="11">
        <f t="shared" ref="G72:G76" si="5">E72-F72</f>
        <v>6</v>
      </c>
      <c r="H72" s="11">
        <v>3023810</v>
      </c>
      <c r="I72" s="17"/>
    </row>
    <row r="73" spans="2:10" x14ac:dyDescent="0.25">
      <c r="B73" s="17"/>
      <c r="C73" s="18"/>
      <c r="D73" s="17" t="s">
        <v>60</v>
      </c>
      <c r="E73" s="11">
        <v>10</v>
      </c>
      <c r="F73" s="11">
        <v>1</v>
      </c>
      <c r="G73" s="11">
        <f t="shared" si="5"/>
        <v>9</v>
      </c>
      <c r="H73" s="11">
        <v>17067855</v>
      </c>
      <c r="I73" s="17"/>
      <c r="J73" t="s">
        <v>134</v>
      </c>
    </row>
    <row r="74" spans="2:10" x14ac:dyDescent="0.25">
      <c r="B74" s="17"/>
      <c r="C74" s="18"/>
      <c r="D74" s="17" t="s">
        <v>61</v>
      </c>
      <c r="E74" s="11">
        <v>10</v>
      </c>
      <c r="F74" s="11">
        <v>1</v>
      </c>
      <c r="G74" s="11">
        <f t="shared" si="5"/>
        <v>9</v>
      </c>
      <c r="H74" s="11" t="s">
        <v>105</v>
      </c>
      <c r="I74" s="17"/>
    </row>
    <row r="75" spans="2:10" x14ac:dyDescent="0.25">
      <c r="B75" s="17"/>
      <c r="C75" s="18"/>
      <c r="D75" s="22" t="s">
        <v>78</v>
      </c>
      <c r="E75" s="38">
        <v>33</v>
      </c>
      <c r="F75" s="38">
        <v>1</v>
      </c>
      <c r="G75" s="38">
        <f t="shared" si="5"/>
        <v>32</v>
      </c>
      <c r="H75" s="38">
        <v>35677031</v>
      </c>
      <c r="I75" s="22" t="s">
        <v>79</v>
      </c>
      <c r="J75" t="s">
        <v>128</v>
      </c>
    </row>
    <row r="76" spans="2:10" x14ac:dyDescent="0.25">
      <c r="B76" s="17"/>
      <c r="C76" s="18"/>
      <c r="D76" s="17"/>
      <c r="E76" s="10">
        <f>SUM(E71:E75)</f>
        <v>74</v>
      </c>
      <c r="F76" s="10">
        <f>SUM(F71:F75)</f>
        <v>5</v>
      </c>
      <c r="G76" s="10">
        <f t="shared" si="5"/>
        <v>69</v>
      </c>
      <c r="H76" s="10"/>
      <c r="I76" s="17"/>
    </row>
    <row r="77" spans="2:10" x14ac:dyDescent="0.25">
      <c r="B77" s="14" t="s">
        <v>56</v>
      </c>
      <c r="C77" s="18">
        <v>0</v>
      </c>
      <c r="D77" s="17"/>
      <c r="E77" s="13"/>
      <c r="F77" s="13"/>
      <c r="G77" s="13"/>
      <c r="H77" s="13"/>
      <c r="I77" s="17"/>
    </row>
    <row r="78" spans="2:10" x14ac:dyDescent="0.25">
      <c r="B78" s="14" t="s">
        <v>57</v>
      </c>
      <c r="C78" s="18">
        <v>0</v>
      </c>
      <c r="D78" s="17"/>
      <c r="E78" s="11"/>
      <c r="F78" s="11"/>
      <c r="G78" s="11"/>
      <c r="H78" s="11"/>
      <c r="I78" s="17"/>
    </row>
    <row r="79" spans="2:10" x14ac:dyDescent="0.25">
      <c r="B79" s="29" t="s">
        <v>49</v>
      </c>
      <c r="C79" s="30">
        <f>SUM(C5:C78)</f>
        <v>61</v>
      </c>
      <c r="D79" s="31"/>
      <c r="E79" s="9">
        <f>E13+E25+E41+E53+E58+E64+E70+E76</f>
        <v>717</v>
      </c>
      <c r="F79" s="9">
        <f t="shared" ref="F79:G79" si="6">F13+F25+F41+F53+F58+F64+F70+F76</f>
        <v>81</v>
      </c>
      <c r="G79" s="9">
        <f t="shared" si="6"/>
        <v>636</v>
      </c>
      <c r="H79" s="9"/>
      <c r="I79" s="17"/>
    </row>
    <row r="80" spans="2:10" x14ac:dyDescent="0.25">
      <c r="B80" s="19" t="s">
        <v>67</v>
      </c>
      <c r="C80" s="18"/>
      <c r="D80" s="17"/>
      <c r="E80" s="11">
        <v>2</v>
      </c>
      <c r="F80" s="11"/>
      <c r="G80" s="11">
        <v>2</v>
      </c>
      <c r="H80" s="11"/>
      <c r="I80" s="17" t="s">
        <v>70</v>
      </c>
    </row>
    <row r="81" spans="2:9" x14ac:dyDescent="0.25">
      <c r="B81" s="28" t="s">
        <v>49</v>
      </c>
      <c r="C81" s="32"/>
      <c r="D81" s="33"/>
      <c r="E81" s="26"/>
      <c r="F81" s="26"/>
      <c r="G81" s="27">
        <f>SUM(G79:G80)</f>
        <v>638</v>
      </c>
      <c r="H81" s="27"/>
      <c r="I81" s="17"/>
    </row>
    <row r="82" spans="2:9" s="34" customFormat="1" x14ac:dyDescent="0.25">
      <c r="B82" s="61"/>
      <c r="C82" s="62"/>
      <c r="D82" s="62"/>
      <c r="E82" s="62"/>
      <c r="F82" s="62"/>
      <c r="G82" s="62"/>
      <c r="H82" s="62"/>
      <c r="I82" s="63"/>
    </row>
    <row r="83" spans="2:9" s="34" customFormat="1" x14ac:dyDescent="0.25">
      <c r="B83" s="39"/>
      <c r="C83" s="18"/>
      <c r="D83" s="17"/>
      <c r="E83" s="11"/>
      <c r="F83" s="11"/>
      <c r="G83" s="11"/>
      <c r="H83" s="11"/>
      <c r="I83" s="17"/>
    </row>
    <row r="84" spans="2:9" s="34" customFormat="1" x14ac:dyDescent="0.25">
      <c r="B84" s="23"/>
      <c r="C84" s="18"/>
      <c r="D84" s="17"/>
      <c r="E84" s="11"/>
      <c r="F84" s="11"/>
      <c r="G84" s="11"/>
      <c r="H84" s="11"/>
      <c r="I84" s="17"/>
    </row>
    <row r="85" spans="2:9" hidden="1" x14ac:dyDescent="0.25">
      <c r="B85" s="2" t="s">
        <v>89</v>
      </c>
      <c r="C85" s="3"/>
      <c r="D85" s="2"/>
      <c r="E85" s="6"/>
      <c r="F85" s="6"/>
      <c r="G85" s="6"/>
      <c r="H85" s="6"/>
      <c r="I85" s="2"/>
    </row>
    <row r="86" spans="2:9" hidden="1" x14ac:dyDescent="0.25">
      <c r="B86" t="s">
        <v>88</v>
      </c>
    </row>
    <row r="87" spans="2:9" hidden="1" x14ac:dyDescent="0.25"/>
    <row r="88" spans="2:9" ht="34.5" hidden="1" customHeight="1" x14ac:dyDescent="0.25">
      <c r="B88" s="60" t="s">
        <v>98</v>
      </c>
      <c r="C88" s="60"/>
      <c r="D88" s="60"/>
      <c r="E88" s="60"/>
      <c r="F88" s="60"/>
      <c r="G88" s="60"/>
      <c r="H88" s="60"/>
      <c r="I88" s="60"/>
    </row>
    <row r="89" spans="2:9" hidden="1" x14ac:dyDescent="0.25"/>
    <row r="90" spans="2:9" hidden="1" x14ac:dyDescent="0.25">
      <c r="B90" t="s">
        <v>104</v>
      </c>
    </row>
    <row r="91" spans="2:9" hidden="1" x14ac:dyDescent="0.25"/>
  </sheetData>
  <mergeCells count="4">
    <mergeCell ref="B1:I1"/>
    <mergeCell ref="H3:I3"/>
    <mergeCell ref="B82:I82"/>
    <mergeCell ref="B88:I88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zoomScaleNormal="100" zoomScaleSheetLayoutView="80" workbookViewId="0">
      <pane ySplit="3" topLeftCell="A4" activePane="bottomLeft" state="frozen"/>
      <selection pane="bottomLeft" activeCell="I14" sqref="I14"/>
    </sheetView>
  </sheetViews>
  <sheetFormatPr defaultRowHeight="15" x14ac:dyDescent="0.25"/>
  <cols>
    <col min="2" max="2" width="21.7109375" customWidth="1"/>
    <col min="3" max="3" width="13.7109375" style="1" customWidth="1"/>
    <col min="4" max="4" width="28.42578125" customWidth="1"/>
    <col min="5" max="5" width="10" style="8" customWidth="1"/>
    <col min="6" max="6" width="12.28515625" style="8" customWidth="1"/>
    <col min="7" max="8" width="18.5703125" style="8" customWidth="1"/>
    <col min="9" max="9" width="27.7109375" customWidth="1"/>
    <col min="10" max="10" width="21.7109375" customWidth="1"/>
  </cols>
  <sheetData>
    <row r="1" spans="2:10" ht="18.75" x14ac:dyDescent="0.3">
      <c r="B1" s="57" t="s">
        <v>107</v>
      </c>
      <c r="C1" s="57"/>
      <c r="D1" s="57"/>
      <c r="E1" s="57"/>
      <c r="F1" s="57"/>
      <c r="G1" s="57"/>
      <c r="H1" s="57"/>
      <c r="I1" s="57"/>
    </row>
    <row r="2" spans="2:10" ht="6.75" customHeight="1" x14ac:dyDescent="0.25">
      <c r="B2" s="2"/>
      <c r="C2" s="3"/>
      <c r="D2" s="2"/>
      <c r="E2" s="6"/>
      <c r="F2" s="6"/>
      <c r="G2" s="6"/>
      <c r="H2" s="6"/>
      <c r="I2" s="2"/>
    </row>
    <row r="3" spans="2:10" ht="31.5" customHeight="1" x14ac:dyDescent="0.25">
      <c r="B3" s="4" t="s">
        <v>1</v>
      </c>
      <c r="C3" s="12" t="s">
        <v>53</v>
      </c>
      <c r="D3" s="53" t="s">
        <v>0</v>
      </c>
      <c r="E3" s="54" t="s">
        <v>54</v>
      </c>
      <c r="F3" s="54" t="s">
        <v>55</v>
      </c>
      <c r="G3" s="54" t="s">
        <v>52</v>
      </c>
      <c r="H3" s="58" t="s">
        <v>83</v>
      </c>
      <c r="I3" s="59"/>
      <c r="J3" s="42" t="s">
        <v>109</v>
      </c>
    </row>
    <row r="4" spans="2:10" x14ac:dyDescent="0.25">
      <c r="B4" s="17"/>
      <c r="C4" s="18"/>
      <c r="D4" s="17"/>
      <c r="E4" s="11"/>
      <c r="F4" s="11"/>
      <c r="G4" s="11"/>
      <c r="H4" s="11" t="s">
        <v>80</v>
      </c>
      <c r="I4" s="17" t="s">
        <v>81</v>
      </c>
      <c r="J4" s="2"/>
    </row>
    <row r="5" spans="2:10" x14ac:dyDescent="0.25">
      <c r="B5" s="19" t="s">
        <v>2</v>
      </c>
      <c r="C5" s="18">
        <v>8</v>
      </c>
      <c r="D5" s="19" t="s">
        <v>3</v>
      </c>
      <c r="E5" s="11">
        <v>16</v>
      </c>
      <c r="F5" s="11"/>
      <c r="G5" s="11">
        <f>E5-F5</f>
        <v>16</v>
      </c>
      <c r="H5" s="11"/>
      <c r="I5" s="17" t="s">
        <v>82</v>
      </c>
      <c r="J5" s="2" t="s">
        <v>146</v>
      </c>
    </row>
    <row r="6" spans="2:10" x14ac:dyDescent="0.25">
      <c r="B6" s="17"/>
      <c r="C6" s="18"/>
      <c r="D6" s="17" t="s">
        <v>8</v>
      </c>
      <c r="E6" s="11">
        <v>17</v>
      </c>
      <c r="F6" s="11">
        <v>2</v>
      </c>
      <c r="G6" s="11">
        <f t="shared" ref="G6:G13" si="0">E6-F6</f>
        <v>15</v>
      </c>
      <c r="H6" s="11">
        <v>37835408</v>
      </c>
      <c r="I6" s="17"/>
      <c r="J6" s="2" t="s">
        <v>137</v>
      </c>
    </row>
    <row r="7" spans="2:10" x14ac:dyDescent="0.25">
      <c r="B7" s="17"/>
      <c r="C7" s="18"/>
      <c r="D7" s="17" t="s">
        <v>9</v>
      </c>
      <c r="E7" s="11">
        <v>15</v>
      </c>
      <c r="F7" s="11">
        <v>1</v>
      </c>
      <c r="G7" s="11">
        <f t="shared" si="0"/>
        <v>14</v>
      </c>
      <c r="H7" s="11">
        <v>35628693</v>
      </c>
      <c r="I7" s="17"/>
      <c r="J7" s="2" t="s">
        <v>121</v>
      </c>
    </row>
    <row r="8" spans="2:10" x14ac:dyDescent="0.25">
      <c r="B8" s="17"/>
      <c r="C8" s="18"/>
      <c r="D8" s="17" t="s">
        <v>10</v>
      </c>
      <c r="E8" s="11">
        <v>6</v>
      </c>
      <c r="F8" s="11">
        <v>2</v>
      </c>
      <c r="G8" s="11">
        <f t="shared" si="0"/>
        <v>4</v>
      </c>
      <c r="H8" s="11">
        <v>35628910</v>
      </c>
      <c r="I8" s="17"/>
      <c r="J8" s="2" t="s">
        <v>147</v>
      </c>
    </row>
    <row r="9" spans="2:10" x14ac:dyDescent="0.25">
      <c r="B9" s="17"/>
      <c r="C9" s="18"/>
      <c r="D9" s="17" t="s">
        <v>11</v>
      </c>
      <c r="E9" s="11">
        <v>19</v>
      </c>
      <c r="F9" s="11">
        <v>1</v>
      </c>
      <c r="G9" s="11">
        <f t="shared" si="0"/>
        <v>18</v>
      </c>
      <c r="H9" s="11">
        <v>31870503</v>
      </c>
      <c r="I9" s="17"/>
      <c r="J9" s="2" t="s">
        <v>121</v>
      </c>
    </row>
    <row r="10" spans="2:10" x14ac:dyDescent="0.25">
      <c r="B10" s="17"/>
      <c r="C10" s="18"/>
      <c r="D10" s="17" t="s">
        <v>12</v>
      </c>
      <c r="E10" s="11">
        <v>9</v>
      </c>
      <c r="F10" s="11">
        <v>1</v>
      </c>
      <c r="G10" s="11">
        <f t="shared" si="0"/>
        <v>8</v>
      </c>
      <c r="H10" s="11">
        <v>36081345</v>
      </c>
      <c r="I10" s="17"/>
      <c r="J10" s="2" t="s">
        <v>135</v>
      </c>
    </row>
    <row r="11" spans="2:10" x14ac:dyDescent="0.25">
      <c r="B11" s="17"/>
      <c r="C11" s="18"/>
      <c r="D11" s="55" t="s">
        <v>13</v>
      </c>
      <c r="E11" s="56">
        <v>18</v>
      </c>
      <c r="F11" s="56">
        <v>2</v>
      </c>
      <c r="G11" s="56">
        <f t="shared" si="0"/>
        <v>16</v>
      </c>
      <c r="H11" s="56">
        <v>31870538</v>
      </c>
      <c r="I11" s="55"/>
      <c r="J11" s="2" t="s">
        <v>148</v>
      </c>
    </row>
    <row r="12" spans="2:10" x14ac:dyDescent="0.25">
      <c r="B12" s="17"/>
      <c r="C12" s="18"/>
      <c r="D12" s="17" t="s">
        <v>68</v>
      </c>
      <c r="E12" s="11">
        <v>7</v>
      </c>
      <c r="F12" s="11">
        <v>1</v>
      </c>
      <c r="G12" s="11">
        <f t="shared" si="0"/>
        <v>6</v>
      </c>
      <c r="H12" s="11" t="s">
        <v>84</v>
      </c>
      <c r="I12" s="17"/>
      <c r="J12" s="2"/>
    </row>
    <row r="13" spans="2:10" x14ac:dyDescent="0.25">
      <c r="B13" s="17"/>
      <c r="C13" s="18"/>
      <c r="D13" s="17"/>
      <c r="E13" s="10">
        <f>SUM(E5:E12)</f>
        <v>107</v>
      </c>
      <c r="F13" s="10">
        <f>SUM(F5:F12)</f>
        <v>10</v>
      </c>
      <c r="G13" s="25">
        <f t="shared" si="0"/>
        <v>97</v>
      </c>
      <c r="H13" s="25"/>
      <c r="I13" s="17"/>
      <c r="J13" s="2"/>
    </row>
    <row r="14" spans="2:10" ht="30" x14ac:dyDescent="0.25">
      <c r="B14" s="20" t="s">
        <v>65</v>
      </c>
      <c r="C14" s="18">
        <v>1</v>
      </c>
      <c r="D14" s="17"/>
      <c r="E14" s="11"/>
      <c r="F14" s="11"/>
      <c r="G14" s="11"/>
      <c r="H14" s="11"/>
      <c r="I14" s="17"/>
      <c r="J14" s="2"/>
    </row>
    <row r="15" spans="2:10" ht="14.25" customHeight="1" x14ac:dyDescent="0.25">
      <c r="B15" s="19"/>
      <c r="C15" s="18"/>
      <c r="D15" s="17"/>
      <c r="E15" s="11"/>
      <c r="F15" s="11"/>
      <c r="G15" s="11"/>
      <c r="H15" s="11"/>
      <c r="I15" s="17"/>
      <c r="J15" s="2"/>
    </row>
    <row r="16" spans="2:10" x14ac:dyDescent="0.25">
      <c r="B16" s="19" t="s">
        <v>48</v>
      </c>
      <c r="C16" s="18">
        <v>1</v>
      </c>
      <c r="D16" s="17"/>
      <c r="E16" s="11"/>
      <c r="F16" s="11"/>
      <c r="G16" s="11"/>
      <c r="H16" s="11"/>
      <c r="I16" s="17"/>
      <c r="J16" s="2"/>
    </row>
    <row r="17" spans="1:10" ht="11.25" customHeight="1" x14ac:dyDescent="0.25">
      <c r="B17" s="17"/>
      <c r="C17" s="18"/>
      <c r="D17" s="17"/>
      <c r="E17" s="11"/>
      <c r="F17" s="11"/>
      <c r="G17" s="11"/>
      <c r="H17" s="11"/>
      <c r="I17" s="17"/>
      <c r="J17" s="2"/>
    </row>
    <row r="18" spans="1:10" x14ac:dyDescent="0.25">
      <c r="A18" t="s">
        <v>110</v>
      </c>
      <c r="B18" s="19" t="s">
        <v>4</v>
      </c>
      <c r="C18" s="18">
        <v>7</v>
      </c>
      <c r="D18" s="19" t="s">
        <v>16</v>
      </c>
      <c r="E18" s="11">
        <v>31</v>
      </c>
      <c r="F18" s="11"/>
      <c r="G18" s="11">
        <f>E18-F18</f>
        <v>31</v>
      </c>
      <c r="H18" s="11">
        <v>30810477</v>
      </c>
      <c r="I18" s="24"/>
      <c r="J18" s="2" t="s">
        <v>111</v>
      </c>
    </row>
    <row r="19" spans="1:10" x14ac:dyDescent="0.25">
      <c r="B19" s="17"/>
      <c r="C19" s="18"/>
      <c r="D19" s="17" t="s">
        <v>43</v>
      </c>
      <c r="E19" s="11">
        <v>13</v>
      </c>
      <c r="F19" s="11">
        <v>13</v>
      </c>
      <c r="G19" s="11">
        <f t="shared" ref="G19:G25" si="1">E19-F19</f>
        <v>0</v>
      </c>
      <c r="H19" s="11" t="s">
        <v>84</v>
      </c>
      <c r="I19" s="17"/>
      <c r="J19" s="2"/>
    </row>
    <row r="20" spans="1:10" x14ac:dyDescent="0.25">
      <c r="B20" s="17"/>
      <c r="C20" s="18"/>
      <c r="D20" s="17" t="s">
        <v>44</v>
      </c>
      <c r="E20" s="11">
        <v>14</v>
      </c>
      <c r="F20" s="11">
        <v>14</v>
      </c>
      <c r="G20" s="11">
        <f t="shared" si="1"/>
        <v>0</v>
      </c>
      <c r="H20" s="11" t="s">
        <v>85</v>
      </c>
      <c r="I20" s="17"/>
      <c r="J20" s="2"/>
    </row>
    <row r="21" spans="1:10" x14ac:dyDescent="0.25">
      <c r="B21" s="17"/>
      <c r="C21" s="18"/>
      <c r="D21" s="17" t="s">
        <v>86</v>
      </c>
      <c r="E21" s="11">
        <v>6</v>
      </c>
      <c r="F21" s="11">
        <v>0</v>
      </c>
      <c r="G21" s="11">
        <f t="shared" si="1"/>
        <v>6</v>
      </c>
      <c r="H21" s="11">
        <v>31744541</v>
      </c>
      <c r="I21" s="17" t="s">
        <v>87</v>
      </c>
      <c r="J21" s="2" t="s">
        <v>115</v>
      </c>
    </row>
    <row r="22" spans="1:10" x14ac:dyDescent="0.25">
      <c r="B22" s="17"/>
      <c r="C22" s="18"/>
      <c r="D22" s="17" t="s">
        <v>17</v>
      </c>
      <c r="E22" s="11">
        <v>6</v>
      </c>
      <c r="F22" s="11">
        <v>0</v>
      </c>
      <c r="G22" s="11">
        <f t="shared" si="1"/>
        <v>6</v>
      </c>
      <c r="H22" s="11">
        <v>31785065</v>
      </c>
      <c r="I22" s="17"/>
      <c r="J22" s="2" t="s">
        <v>112</v>
      </c>
    </row>
    <row r="23" spans="1:10" ht="30" x14ac:dyDescent="0.25">
      <c r="B23" s="17"/>
      <c r="C23" s="18"/>
      <c r="D23" s="21" t="s">
        <v>64</v>
      </c>
      <c r="E23" s="16">
        <v>6</v>
      </c>
      <c r="F23" s="16">
        <v>1</v>
      </c>
      <c r="G23" s="11">
        <f t="shared" si="1"/>
        <v>5</v>
      </c>
      <c r="H23" s="11">
        <v>30804353</v>
      </c>
      <c r="I23" s="15"/>
      <c r="J23" s="2" t="s">
        <v>113</v>
      </c>
    </row>
    <row r="24" spans="1:10" x14ac:dyDescent="0.25">
      <c r="B24" s="17"/>
      <c r="C24" s="18"/>
      <c r="D24" s="21" t="s">
        <v>63</v>
      </c>
      <c r="E24" s="16">
        <v>6</v>
      </c>
      <c r="F24" s="16">
        <v>0</v>
      </c>
      <c r="G24" s="11">
        <f t="shared" si="1"/>
        <v>6</v>
      </c>
      <c r="H24" s="11" t="s">
        <v>90</v>
      </c>
      <c r="I24" s="15"/>
      <c r="J24" s="2"/>
    </row>
    <row r="25" spans="1:10" x14ac:dyDescent="0.25">
      <c r="B25" s="17"/>
      <c r="C25" s="18"/>
      <c r="D25" s="17"/>
      <c r="E25" s="10">
        <f>SUM(E18:E24)</f>
        <v>82</v>
      </c>
      <c r="F25" s="10">
        <f>SUM(F18:F24)</f>
        <v>28</v>
      </c>
      <c r="G25" s="25">
        <f t="shared" si="1"/>
        <v>54</v>
      </c>
      <c r="H25" s="25"/>
      <c r="I25" s="17"/>
      <c r="J25" s="2"/>
    </row>
    <row r="26" spans="1:10" x14ac:dyDescent="0.25">
      <c r="B26" s="33" t="s">
        <v>108</v>
      </c>
      <c r="C26" s="32">
        <v>1</v>
      </c>
      <c r="D26" s="33"/>
      <c r="E26" s="27"/>
      <c r="F26" s="27"/>
      <c r="G26" s="26"/>
      <c r="H26" s="26"/>
      <c r="I26" s="41">
        <v>35541865</v>
      </c>
      <c r="J26" s="2" t="s">
        <v>133</v>
      </c>
    </row>
    <row r="27" spans="1:10" x14ac:dyDescent="0.25">
      <c r="B27" s="17"/>
      <c r="C27" s="18"/>
      <c r="D27" s="17"/>
      <c r="E27" s="11"/>
      <c r="F27" s="11"/>
      <c r="G27" s="11"/>
      <c r="H27" s="11"/>
      <c r="I27" s="17"/>
      <c r="J27" s="2"/>
    </row>
    <row r="28" spans="1:10" x14ac:dyDescent="0.25">
      <c r="B28" s="19" t="s">
        <v>5</v>
      </c>
      <c r="C28" s="18">
        <v>13</v>
      </c>
      <c r="D28" s="19" t="s">
        <v>6</v>
      </c>
      <c r="E28" s="11">
        <v>20</v>
      </c>
      <c r="F28" s="11"/>
      <c r="G28" s="11">
        <f>E28-F28</f>
        <v>20</v>
      </c>
      <c r="H28" s="11">
        <v>35678577</v>
      </c>
      <c r="I28" s="17"/>
      <c r="J28" s="2" t="s">
        <v>124</v>
      </c>
    </row>
    <row r="29" spans="1:10" x14ac:dyDescent="0.25">
      <c r="B29" s="17"/>
      <c r="C29" s="18"/>
      <c r="D29" s="17" t="s">
        <v>7</v>
      </c>
      <c r="E29" s="11">
        <v>9</v>
      </c>
      <c r="F29" s="11">
        <v>1</v>
      </c>
      <c r="G29" s="11">
        <f t="shared" ref="G29:G41" si="2">E29-F29</f>
        <v>8</v>
      </c>
      <c r="H29" s="11">
        <v>35996081</v>
      </c>
      <c r="I29" s="17"/>
      <c r="J29" s="2"/>
    </row>
    <row r="30" spans="1:10" x14ac:dyDescent="0.25">
      <c r="B30" s="17"/>
      <c r="C30" s="18"/>
      <c r="D30" s="17" t="s">
        <v>14</v>
      </c>
      <c r="E30" s="11">
        <v>8</v>
      </c>
      <c r="F30" s="11">
        <v>1</v>
      </c>
      <c r="G30" s="11">
        <f t="shared" si="2"/>
        <v>7</v>
      </c>
      <c r="H30" s="11">
        <v>35645822</v>
      </c>
      <c r="I30" s="17"/>
      <c r="J30" s="2"/>
    </row>
    <row r="31" spans="1:10" x14ac:dyDescent="0.25">
      <c r="B31" s="17"/>
      <c r="C31" s="18"/>
      <c r="D31" s="17" t="s">
        <v>15</v>
      </c>
      <c r="E31" s="11">
        <v>7</v>
      </c>
      <c r="F31" s="11">
        <v>2</v>
      </c>
      <c r="G31" s="11">
        <f t="shared" si="2"/>
        <v>5</v>
      </c>
      <c r="H31" s="11">
        <v>35647302</v>
      </c>
      <c r="I31" s="17"/>
      <c r="J31" s="2" t="s">
        <v>143</v>
      </c>
    </row>
    <row r="32" spans="1:10" x14ac:dyDescent="0.25">
      <c r="B32" s="17"/>
      <c r="C32" s="18"/>
      <c r="D32" s="17" t="s">
        <v>32</v>
      </c>
      <c r="E32" s="11">
        <v>32</v>
      </c>
      <c r="F32" s="11">
        <v>1</v>
      </c>
      <c r="G32" s="11">
        <f t="shared" si="2"/>
        <v>31</v>
      </c>
      <c r="H32" s="11">
        <v>17067162</v>
      </c>
      <c r="I32" s="17"/>
      <c r="J32" s="2"/>
    </row>
    <row r="33" spans="2:10" x14ac:dyDescent="0.25">
      <c r="B33" s="17"/>
      <c r="C33" s="18"/>
      <c r="D33" s="17" t="s">
        <v>38</v>
      </c>
      <c r="E33" s="11">
        <v>11</v>
      </c>
      <c r="F33" s="11">
        <v>1</v>
      </c>
      <c r="G33" s="11">
        <f t="shared" si="2"/>
        <v>10</v>
      </c>
      <c r="H33" s="11">
        <v>37827685</v>
      </c>
      <c r="I33" s="17"/>
      <c r="J33" s="2" t="s">
        <v>145</v>
      </c>
    </row>
    <row r="34" spans="2:10" x14ac:dyDescent="0.25">
      <c r="B34" s="17"/>
      <c r="C34" s="18"/>
      <c r="D34" s="17" t="s">
        <v>39</v>
      </c>
      <c r="E34" s="11">
        <v>8</v>
      </c>
      <c r="F34" s="11">
        <v>1</v>
      </c>
      <c r="G34" s="11">
        <f t="shared" si="2"/>
        <v>7</v>
      </c>
      <c r="H34" s="11">
        <v>17067146</v>
      </c>
      <c r="I34" s="17"/>
      <c r="J34" s="2"/>
    </row>
    <row r="35" spans="2:10" x14ac:dyDescent="0.25">
      <c r="B35" s="17"/>
      <c r="C35" s="18"/>
      <c r="D35" s="17" t="s">
        <v>40</v>
      </c>
      <c r="E35" s="11">
        <v>16</v>
      </c>
      <c r="F35" s="11">
        <v>1</v>
      </c>
      <c r="G35" s="11">
        <f t="shared" si="2"/>
        <v>15</v>
      </c>
      <c r="H35" s="11">
        <v>35997052</v>
      </c>
      <c r="I35" s="17"/>
      <c r="J35" s="2"/>
    </row>
    <row r="36" spans="2:10" x14ac:dyDescent="0.25">
      <c r="B36" s="17"/>
      <c r="C36" s="18"/>
      <c r="D36" s="17" t="s">
        <v>41</v>
      </c>
      <c r="E36" s="11">
        <v>7</v>
      </c>
      <c r="F36" s="11">
        <v>1</v>
      </c>
      <c r="G36" s="11">
        <f t="shared" si="2"/>
        <v>6</v>
      </c>
      <c r="H36" s="11"/>
      <c r="I36" s="11" t="s">
        <v>91</v>
      </c>
      <c r="J36" s="2"/>
    </row>
    <row r="37" spans="2:10" x14ac:dyDescent="0.25">
      <c r="B37" s="17"/>
      <c r="C37" s="18"/>
      <c r="D37" s="17" t="s">
        <v>42</v>
      </c>
      <c r="E37" s="11">
        <v>14</v>
      </c>
      <c r="F37" s="11">
        <v>2</v>
      </c>
      <c r="G37" s="11">
        <f t="shared" si="2"/>
        <v>12</v>
      </c>
      <c r="H37" s="11">
        <v>35677082</v>
      </c>
      <c r="I37" s="17"/>
      <c r="J37" s="2"/>
    </row>
    <row r="38" spans="2:10" ht="18.75" customHeight="1" x14ac:dyDescent="0.25">
      <c r="B38" s="17"/>
      <c r="C38" s="18"/>
      <c r="D38" s="15" t="s">
        <v>50</v>
      </c>
      <c r="E38" s="16">
        <v>6</v>
      </c>
      <c r="F38" s="16">
        <v>3</v>
      </c>
      <c r="G38" s="11">
        <f t="shared" si="2"/>
        <v>3</v>
      </c>
      <c r="H38" s="11">
        <v>378265565</v>
      </c>
      <c r="I38" s="21"/>
      <c r="J38" s="2" t="s">
        <v>125</v>
      </c>
    </row>
    <row r="39" spans="2:10" ht="18.75" customHeight="1" x14ac:dyDescent="0.25">
      <c r="B39" s="17"/>
      <c r="C39" s="18"/>
      <c r="D39" s="15" t="s">
        <v>66</v>
      </c>
      <c r="E39" s="16">
        <v>5</v>
      </c>
      <c r="F39" s="16">
        <v>2</v>
      </c>
      <c r="G39" s="11">
        <f t="shared" si="2"/>
        <v>3</v>
      </c>
      <c r="H39" s="11">
        <v>35679280</v>
      </c>
      <c r="I39" s="21"/>
      <c r="J39" s="2"/>
    </row>
    <row r="40" spans="2:10" ht="18.75" customHeight="1" x14ac:dyDescent="0.25">
      <c r="B40" s="17"/>
      <c r="C40" s="18"/>
      <c r="D40" s="15" t="s">
        <v>77</v>
      </c>
      <c r="E40" s="16">
        <v>5</v>
      </c>
      <c r="F40" s="16">
        <v>1</v>
      </c>
      <c r="G40" s="11">
        <f t="shared" si="2"/>
        <v>4</v>
      </c>
      <c r="H40" s="11">
        <v>17066433</v>
      </c>
      <c r="I40" s="21"/>
      <c r="J40" s="2"/>
    </row>
    <row r="41" spans="2:10" x14ac:dyDescent="0.25">
      <c r="B41" s="17"/>
      <c r="C41" s="18"/>
      <c r="D41" s="17"/>
      <c r="E41" s="10">
        <f>SUM(E28:E40)</f>
        <v>148</v>
      </c>
      <c r="F41" s="10">
        <f>SUM(F28:F40)</f>
        <v>17</v>
      </c>
      <c r="G41" s="25">
        <f t="shared" si="2"/>
        <v>131</v>
      </c>
      <c r="H41" s="25"/>
      <c r="I41" s="17"/>
      <c r="J41" s="2"/>
    </row>
    <row r="42" spans="2:10" x14ac:dyDescent="0.25">
      <c r="B42" s="19" t="s">
        <v>18</v>
      </c>
      <c r="C42" s="18">
        <v>11</v>
      </c>
      <c r="D42" s="19" t="s">
        <v>19</v>
      </c>
      <c r="E42" s="11">
        <v>11</v>
      </c>
      <c r="F42" s="11"/>
      <c r="G42" s="11">
        <f>E42-F42</f>
        <v>11</v>
      </c>
      <c r="H42" s="38">
        <v>35535571</v>
      </c>
      <c r="I42" s="17" t="s">
        <v>103</v>
      </c>
      <c r="J42" s="2" t="s">
        <v>120</v>
      </c>
    </row>
    <row r="43" spans="2:10" x14ac:dyDescent="0.25">
      <c r="B43" s="17"/>
      <c r="C43" s="18"/>
      <c r="D43" s="17" t="s">
        <v>20</v>
      </c>
      <c r="E43" s="11">
        <v>16</v>
      </c>
      <c r="F43" s="11">
        <v>1</v>
      </c>
      <c r="G43" s="11">
        <f t="shared" ref="G43:G53" si="3">E43-F43</f>
        <v>15</v>
      </c>
      <c r="H43" s="11">
        <v>35535679</v>
      </c>
      <c r="I43" s="17"/>
      <c r="J43" s="2" t="s">
        <v>121</v>
      </c>
    </row>
    <row r="44" spans="2:10" x14ac:dyDescent="0.25">
      <c r="B44" s="17"/>
      <c r="C44" s="18"/>
      <c r="D44" s="17" t="s">
        <v>73</v>
      </c>
      <c r="E44" s="11">
        <v>10</v>
      </c>
      <c r="F44" s="11">
        <v>1</v>
      </c>
      <c r="G44" s="11">
        <f t="shared" si="3"/>
        <v>9</v>
      </c>
      <c r="H44" s="11" t="s">
        <v>92</v>
      </c>
      <c r="I44" s="17"/>
      <c r="J44" s="2"/>
    </row>
    <row r="45" spans="2:10" x14ac:dyDescent="0.25">
      <c r="B45" s="17"/>
      <c r="C45" s="18"/>
      <c r="D45" s="17" t="s">
        <v>21</v>
      </c>
      <c r="E45" s="11">
        <v>9</v>
      </c>
      <c r="F45" s="11">
        <v>1</v>
      </c>
      <c r="G45" s="11">
        <f t="shared" si="3"/>
        <v>8</v>
      </c>
      <c r="H45" s="11">
        <v>35535563</v>
      </c>
      <c r="I45" s="17"/>
      <c r="J45" s="2" t="s">
        <v>122</v>
      </c>
    </row>
    <row r="46" spans="2:10" x14ac:dyDescent="0.25">
      <c r="B46" s="17"/>
      <c r="C46" s="18"/>
      <c r="D46" s="17" t="s">
        <v>22</v>
      </c>
      <c r="E46" s="11">
        <v>11</v>
      </c>
      <c r="F46" s="11">
        <v>1</v>
      </c>
      <c r="G46" s="11">
        <f t="shared" si="3"/>
        <v>10</v>
      </c>
      <c r="H46" s="11">
        <v>35535741</v>
      </c>
      <c r="I46" s="17"/>
      <c r="J46" s="2" t="s">
        <v>135</v>
      </c>
    </row>
    <row r="47" spans="2:10" x14ac:dyDescent="0.25">
      <c r="B47" s="17"/>
      <c r="C47" s="18"/>
      <c r="D47" s="17" t="s">
        <v>23</v>
      </c>
      <c r="E47" s="11">
        <v>12</v>
      </c>
      <c r="F47" s="11">
        <v>1</v>
      </c>
      <c r="G47" s="11">
        <f t="shared" si="3"/>
        <v>11</v>
      </c>
      <c r="H47" s="11">
        <v>1706998</v>
      </c>
      <c r="I47" s="17"/>
      <c r="J47" s="2" t="s">
        <v>123</v>
      </c>
    </row>
    <row r="48" spans="2:10" x14ac:dyDescent="0.25">
      <c r="B48" s="17"/>
      <c r="C48" s="18"/>
      <c r="D48" s="17" t="s">
        <v>24</v>
      </c>
      <c r="E48" s="11">
        <v>6</v>
      </c>
      <c r="F48" s="11">
        <v>1</v>
      </c>
      <c r="G48" s="11">
        <f t="shared" si="3"/>
        <v>5</v>
      </c>
      <c r="H48" s="11">
        <v>319457281</v>
      </c>
      <c r="I48" s="17" t="s">
        <v>93</v>
      </c>
      <c r="J48" s="2"/>
    </row>
    <row r="49" spans="2:10" x14ac:dyDescent="0.25">
      <c r="B49" s="17"/>
      <c r="C49" s="18"/>
      <c r="D49" s="17" t="s">
        <v>33</v>
      </c>
      <c r="E49" s="11">
        <v>20</v>
      </c>
      <c r="F49" s="11">
        <v>2</v>
      </c>
      <c r="G49" s="11">
        <f t="shared" si="3"/>
        <v>18</v>
      </c>
      <c r="H49" s="11">
        <v>31945376</v>
      </c>
      <c r="I49" s="17" t="s">
        <v>94</v>
      </c>
      <c r="J49" s="2" t="s">
        <v>126</v>
      </c>
    </row>
    <row r="50" spans="2:10" x14ac:dyDescent="0.25">
      <c r="B50" s="17"/>
      <c r="C50" s="18"/>
      <c r="D50" s="17" t="s">
        <v>34</v>
      </c>
      <c r="E50" s="11">
        <v>24</v>
      </c>
      <c r="F50" s="11">
        <v>0</v>
      </c>
      <c r="G50" s="11">
        <f t="shared" si="3"/>
        <v>24</v>
      </c>
      <c r="H50" s="11">
        <v>31944809</v>
      </c>
      <c r="I50" s="17" t="s">
        <v>95</v>
      </c>
      <c r="J50" s="2" t="s">
        <v>123</v>
      </c>
    </row>
    <row r="51" spans="2:10" x14ac:dyDescent="0.25">
      <c r="B51" s="17"/>
      <c r="C51" s="18"/>
      <c r="D51" s="17" t="s">
        <v>75</v>
      </c>
      <c r="E51" s="11">
        <v>6</v>
      </c>
      <c r="F51" s="11">
        <v>1</v>
      </c>
      <c r="G51" s="11">
        <f t="shared" si="3"/>
        <v>5</v>
      </c>
      <c r="H51" s="11">
        <v>31944795</v>
      </c>
      <c r="I51" s="17" t="s">
        <v>96</v>
      </c>
      <c r="J51" s="2" t="s">
        <v>138</v>
      </c>
    </row>
    <row r="52" spans="2:10" x14ac:dyDescent="0.25">
      <c r="B52" s="17"/>
      <c r="C52" s="18"/>
      <c r="D52" s="17" t="s">
        <v>76</v>
      </c>
      <c r="E52" s="11">
        <v>6</v>
      </c>
      <c r="F52" s="11">
        <v>1</v>
      </c>
      <c r="G52" s="11">
        <f t="shared" si="3"/>
        <v>5</v>
      </c>
      <c r="H52" s="11">
        <v>35534435</v>
      </c>
      <c r="I52" s="17" t="s">
        <v>97</v>
      </c>
      <c r="J52" s="2"/>
    </row>
    <row r="53" spans="2:10" s="5" customFormat="1" x14ac:dyDescent="0.25">
      <c r="B53" s="17"/>
      <c r="C53" s="18"/>
      <c r="D53" s="17"/>
      <c r="E53" s="10">
        <f>SUM(E42:E52)</f>
        <v>131</v>
      </c>
      <c r="F53" s="10">
        <f>SUM(F42:F52)</f>
        <v>10</v>
      </c>
      <c r="G53" s="25">
        <f t="shared" si="3"/>
        <v>121</v>
      </c>
      <c r="H53" s="25"/>
      <c r="I53" s="17"/>
      <c r="J53" s="44"/>
    </row>
    <row r="54" spans="2:10" x14ac:dyDescent="0.25">
      <c r="B54" s="19" t="s">
        <v>25</v>
      </c>
      <c r="C54" s="18">
        <v>4</v>
      </c>
      <c r="D54" s="19" t="s">
        <v>26</v>
      </c>
      <c r="E54" s="11">
        <v>21</v>
      </c>
      <c r="F54" s="11">
        <v>0</v>
      </c>
      <c r="G54" s="11">
        <f t="shared" ref="G54:G59" si="4">E54-F54</f>
        <v>21</v>
      </c>
      <c r="H54" s="11">
        <v>35628456</v>
      </c>
      <c r="I54" s="17"/>
      <c r="J54" s="2" t="s">
        <v>129</v>
      </c>
    </row>
    <row r="55" spans="2:10" x14ac:dyDescent="0.25">
      <c r="B55" s="17"/>
      <c r="C55" s="18"/>
      <c r="D55" s="17" t="s">
        <v>27</v>
      </c>
      <c r="E55" s="11">
        <v>28</v>
      </c>
      <c r="F55" s="11">
        <v>0</v>
      </c>
      <c r="G55" s="11">
        <f t="shared" si="4"/>
        <v>28</v>
      </c>
      <c r="H55" s="11">
        <v>36113981</v>
      </c>
      <c r="I55" s="24"/>
      <c r="J55" s="2" t="s">
        <v>130</v>
      </c>
    </row>
    <row r="56" spans="2:10" x14ac:dyDescent="0.25">
      <c r="B56" s="17"/>
      <c r="C56" s="18"/>
      <c r="D56" s="17" t="s">
        <v>74</v>
      </c>
      <c r="E56" s="11">
        <v>6</v>
      </c>
      <c r="F56" s="11">
        <v>1</v>
      </c>
      <c r="G56" s="11">
        <f t="shared" si="4"/>
        <v>5</v>
      </c>
      <c r="H56" s="11">
        <v>36110051</v>
      </c>
      <c r="I56" s="24" t="s">
        <v>99</v>
      </c>
      <c r="J56" s="2"/>
    </row>
    <row r="57" spans="2:10" x14ac:dyDescent="0.25">
      <c r="B57" s="17"/>
      <c r="C57" s="18"/>
      <c r="D57" s="17" t="s">
        <v>72</v>
      </c>
      <c r="E57" s="11">
        <v>6</v>
      </c>
      <c r="F57" s="11">
        <v>3</v>
      </c>
      <c r="G57" s="11">
        <f t="shared" si="4"/>
        <v>3</v>
      </c>
      <c r="H57" s="11">
        <v>34072501</v>
      </c>
      <c r="I57" s="24"/>
      <c r="J57" s="2"/>
    </row>
    <row r="58" spans="2:10" s="5" customFormat="1" x14ac:dyDescent="0.25">
      <c r="B58" s="17"/>
      <c r="C58" s="18"/>
      <c r="D58" s="17"/>
      <c r="E58" s="10">
        <f>SUM(E54:E57)</f>
        <v>61</v>
      </c>
      <c r="F58" s="10">
        <f>SUM(F54:F57)</f>
        <v>4</v>
      </c>
      <c r="G58" s="25">
        <f t="shared" si="4"/>
        <v>57</v>
      </c>
      <c r="H58" s="25"/>
      <c r="I58" s="17"/>
      <c r="J58" s="44"/>
    </row>
    <row r="59" spans="2:10" x14ac:dyDescent="0.25">
      <c r="B59" s="19" t="s">
        <v>28</v>
      </c>
      <c r="C59" s="18">
        <v>5</v>
      </c>
      <c r="D59" s="19" t="s">
        <v>29</v>
      </c>
      <c r="E59" s="11">
        <v>10</v>
      </c>
      <c r="F59" s="11"/>
      <c r="G59" s="11">
        <f t="shared" si="4"/>
        <v>10</v>
      </c>
      <c r="H59" s="38">
        <v>35533269</v>
      </c>
      <c r="I59" s="17" t="s">
        <v>102</v>
      </c>
      <c r="J59" s="2" t="s">
        <v>131</v>
      </c>
    </row>
    <row r="60" spans="2:10" x14ac:dyDescent="0.25">
      <c r="B60" s="17"/>
      <c r="C60" s="18"/>
      <c r="D60" s="17" t="s">
        <v>35</v>
      </c>
      <c r="E60" s="11">
        <v>19</v>
      </c>
      <c r="F60" s="11">
        <v>1</v>
      </c>
      <c r="G60" s="11">
        <f t="shared" ref="G60:G64" si="5">E60-F60</f>
        <v>18</v>
      </c>
      <c r="H60" s="11">
        <v>31945643</v>
      </c>
      <c r="I60" s="17"/>
      <c r="J60" s="2"/>
    </row>
    <row r="61" spans="2:10" ht="16.5" customHeight="1" x14ac:dyDescent="0.25">
      <c r="B61" s="17"/>
      <c r="C61" s="18"/>
      <c r="D61" s="15" t="s">
        <v>58</v>
      </c>
      <c r="E61" s="16">
        <v>5</v>
      </c>
      <c r="F61" s="16">
        <v>1</v>
      </c>
      <c r="G61" s="11">
        <f t="shared" si="5"/>
        <v>4</v>
      </c>
      <c r="H61" s="11">
        <v>31300723</v>
      </c>
      <c r="I61" s="24"/>
      <c r="J61" s="2" t="s">
        <v>136</v>
      </c>
    </row>
    <row r="62" spans="2:10" ht="16.5" customHeight="1" x14ac:dyDescent="0.25">
      <c r="B62" s="17"/>
      <c r="C62" s="18"/>
      <c r="D62" s="15" t="s">
        <v>62</v>
      </c>
      <c r="E62" s="16">
        <v>7</v>
      </c>
      <c r="F62" s="16">
        <v>0</v>
      </c>
      <c r="G62" s="11">
        <f t="shared" si="5"/>
        <v>7</v>
      </c>
      <c r="H62" s="11">
        <v>31944710</v>
      </c>
      <c r="I62" s="24"/>
      <c r="J62" s="2" t="s">
        <v>132</v>
      </c>
    </row>
    <row r="63" spans="2:10" ht="16.5" customHeight="1" x14ac:dyDescent="0.25">
      <c r="B63" s="17"/>
      <c r="C63" s="18"/>
      <c r="D63" s="35" t="s">
        <v>69</v>
      </c>
      <c r="E63" s="36">
        <v>5</v>
      </c>
      <c r="F63" s="36">
        <v>1</v>
      </c>
      <c r="G63" s="37">
        <v>4</v>
      </c>
      <c r="H63" s="37" t="s">
        <v>105</v>
      </c>
      <c r="I63" s="40" t="s">
        <v>71</v>
      </c>
      <c r="J63" s="2"/>
    </row>
    <row r="64" spans="2:10" s="5" customFormat="1" x14ac:dyDescent="0.25">
      <c r="B64" s="17"/>
      <c r="C64" s="18"/>
      <c r="D64" s="17"/>
      <c r="E64" s="10">
        <f>SUM(E59:E63)</f>
        <v>46</v>
      </c>
      <c r="F64" s="10">
        <f>SUM(F59:F63)</f>
        <v>3</v>
      </c>
      <c r="G64" s="10">
        <f t="shared" si="5"/>
        <v>43</v>
      </c>
      <c r="H64" s="10"/>
      <c r="I64" s="17"/>
      <c r="J64" s="44"/>
    </row>
    <row r="65" spans="2:10" x14ac:dyDescent="0.25">
      <c r="B65" s="19" t="s">
        <v>30</v>
      </c>
      <c r="C65" s="18">
        <v>5</v>
      </c>
      <c r="D65" s="19" t="s">
        <v>31</v>
      </c>
      <c r="E65" s="11">
        <v>13</v>
      </c>
      <c r="F65" s="11"/>
      <c r="G65" s="11">
        <f>E65-F65</f>
        <v>13</v>
      </c>
      <c r="H65" s="11">
        <v>31116124</v>
      </c>
      <c r="I65" s="17"/>
      <c r="J65" s="2" t="s">
        <v>114</v>
      </c>
    </row>
    <row r="66" spans="2:10" x14ac:dyDescent="0.25">
      <c r="B66" s="17"/>
      <c r="C66" s="18"/>
      <c r="D66" s="17" t="s">
        <v>36</v>
      </c>
      <c r="E66" s="11">
        <v>24</v>
      </c>
      <c r="F66" s="11">
        <v>1</v>
      </c>
      <c r="G66" s="11">
        <f t="shared" ref="G66:G70" si="6">E66-F66</f>
        <v>23</v>
      </c>
      <c r="H66" s="11">
        <v>31870546</v>
      </c>
      <c r="I66" s="17"/>
      <c r="J66" s="2" t="s">
        <v>117</v>
      </c>
    </row>
    <row r="67" spans="2:10" x14ac:dyDescent="0.25">
      <c r="B67" s="17"/>
      <c r="C67" s="18"/>
      <c r="D67" s="15" t="s">
        <v>37</v>
      </c>
      <c r="E67" s="11">
        <v>14</v>
      </c>
      <c r="F67" s="11">
        <v>1</v>
      </c>
      <c r="G67" s="11">
        <f t="shared" si="6"/>
        <v>13</v>
      </c>
      <c r="H67" s="11">
        <v>17066387</v>
      </c>
      <c r="I67" s="17"/>
      <c r="J67" s="2" t="s">
        <v>116</v>
      </c>
    </row>
    <row r="68" spans="2:10" x14ac:dyDescent="0.25">
      <c r="B68" s="17"/>
      <c r="C68" s="18"/>
      <c r="D68" s="15" t="s">
        <v>51</v>
      </c>
      <c r="E68" s="16">
        <v>9</v>
      </c>
      <c r="F68" s="16">
        <v>1</v>
      </c>
      <c r="G68" s="11">
        <f t="shared" si="6"/>
        <v>8</v>
      </c>
      <c r="H68" s="11">
        <v>31201318</v>
      </c>
      <c r="I68" s="15"/>
      <c r="J68" s="2" t="s">
        <v>119</v>
      </c>
    </row>
    <row r="69" spans="2:10" x14ac:dyDescent="0.25">
      <c r="B69" s="17"/>
      <c r="C69" s="18"/>
      <c r="D69" s="15" t="s">
        <v>59</v>
      </c>
      <c r="E69" s="16">
        <v>7</v>
      </c>
      <c r="F69" s="16">
        <v>1</v>
      </c>
      <c r="G69" s="11">
        <f t="shared" si="6"/>
        <v>6</v>
      </c>
      <c r="H69" s="11" t="s">
        <v>106</v>
      </c>
      <c r="I69" s="22"/>
      <c r="J69" s="2" t="s">
        <v>118</v>
      </c>
    </row>
    <row r="70" spans="2:10" s="5" customFormat="1" x14ac:dyDescent="0.25">
      <c r="B70" s="17"/>
      <c r="C70" s="18"/>
      <c r="D70" s="22"/>
      <c r="E70" s="10">
        <f>SUM(E65:E69)</f>
        <v>67</v>
      </c>
      <c r="F70" s="10">
        <f>SUM(F65:F69)</f>
        <v>4</v>
      </c>
      <c r="G70" s="10">
        <f t="shared" si="6"/>
        <v>63</v>
      </c>
      <c r="H70" s="10"/>
      <c r="I70" s="17"/>
      <c r="J70" s="44"/>
    </row>
    <row r="71" spans="2:10" x14ac:dyDescent="0.25">
      <c r="B71" s="19" t="s">
        <v>45</v>
      </c>
      <c r="C71" s="18">
        <v>5</v>
      </c>
      <c r="D71" s="19" t="s">
        <v>46</v>
      </c>
      <c r="E71" s="11">
        <v>13</v>
      </c>
      <c r="F71" s="11"/>
      <c r="G71" s="11">
        <f>E71-F71</f>
        <v>13</v>
      </c>
      <c r="H71" s="11">
        <v>36149233</v>
      </c>
      <c r="I71" s="17"/>
      <c r="J71" s="44" t="s">
        <v>127</v>
      </c>
    </row>
    <row r="72" spans="2:10" x14ac:dyDescent="0.25">
      <c r="B72" s="17"/>
      <c r="C72" s="18"/>
      <c r="D72" s="17" t="s">
        <v>47</v>
      </c>
      <c r="E72" s="11">
        <v>8</v>
      </c>
      <c r="F72" s="11">
        <v>2</v>
      </c>
      <c r="G72" s="11">
        <f t="shared" ref="G72:G76" si="7">E72-F72</f>
        <v>6</v>
      </c>
      <c r="H72" s="11">
        <v>3023810</v>
      </c>
      <c r="I72" s="17"/>
      <c r="J72" s="2"/>
    </row>
    <row r="73" spans="2:10" x14ac:dyDescent="0.25">
      <c r="B73" s="17"/>
      <c r="C73" s="18"/>
      <c r="D73" s="17" t="s">
        <v>60</v>
      </c>
      <c r="E73" s="11">
        <v>10</v>
      </c>
      <c r="F73" s="11">
        <v>1</v>
      </c>
      <c r="G73" s="11">
        <f t="shared" si="7"/>
        <v>9</v>
      </c>
      <c r="H73" s="11">
        <v>17067855</v>
      </c>
      <c r="I73" s="17"/>
      <c r="J73" s="2" t="s">
        <v>134</v>
      </c>
    </row>
    <row r="74" spans="2:10" x14ac:dyDescent="0.25">
      <c r="B74" s="17"/>
      <c r="C74" s="18"/>
      <c r="D74" s="17" t="s">
        <v>61</v>
      </c>
      <c r="E74" s="11">
        <v>10</v>
      </c>
      <c r="F74" s="11">
        <v>1</v>
      </c>
      <c r="G74" s="11">
        <f t="shared" si="7"/>
        <v>9</v>
      </c>
      <c r="H74" s="11" t="s">
        <v>105</v>
      </c>
      <c r="I74" s="17"/>
      <c r="J74" s="2"/>
    </row>
    <row r="75" spans="2:10" x14ac:dyDescent="0.25">
      <c r="B75" s="17"/>
      <c r="C75" s="18"/>
      <c r="D75" s="15" t="s">
        <v>78</v>
      </c>
      <c r="E75" s="16">
        <v>33</v>
      </c>
      <c r="F75" s="16">
        <v>1</v>
      </c>
      <c r="G75" s="16">
        <f t="shared" si="7"/>
        <v>32</v>
      </c>
      <c r="H75" s="16">
        <v>35677031</v>
      </c>
      <c r="I75" s="22"/>
      <c r="J75" s="2" t="s">
        <v>128</v>
      </c>
    </row>
    <row r="76" spans="2:10" x14ac:dyDescent="0.25">
      <c r="B76" s="17"/>
      <c r="C76" s="18"/>
      <c r="D76" s="17"/>
      <c r="E76" s="10">
        <f>SUM(E71:E75)</f>
        <v>74</v>
      </c>
      <c r="F76" s="10">
        <f>SUM(F71:F75)</f>
        <v>5</v>
      </c>
      <c r="G76" s="10">
        <f t="shared" si="7"/>
        <v>69</v>
      </c>
      <c r="H76" s="10"/>
      <c r="I76" s="17"/>
      <c r="J76" s="2"/>
    </row>
    <row r="77" spans="2:10" x14ac:dyDescent="0.25">
      <c r="B77" s="14" t="s">
        <v>56</v>
      </c>
      <c r="C77" s="18">
        <v>0</v>
      </c>
      <c r="D77" s="17"/>
      <c r="E77" s="13"/>
      <c r="F77" s="13"/>
      <c r="G77" s="13"/>
      <c r="H77" s="13"/>
      <c r="I77" s="17"/>
      <c r="J77" s="2"/>
    </row>
    <row r="78" spans="2:10" x14ac:dyDescent="0.25">
      <c r="B78" s="14" t="s">
        <v>57</v>
      </c>
      <c r="C78" s="18">
        <v>0</v>
      </c>
      <c r="D78" s="17"/>
      <c r="E78" s="11"/>
      <c r="F78" s="11"/>
      <c r="G78" s="11"/>
      <c r="H78" s="11"/>
      <c r="I78" s="17"/>
      <c r="J78" s="2"/>
    </row>
    <row r="79" spans="2:10" x14ac:dyDescent="0.25">
      <c r="B79" s="29" t="s">
        <v>49</v>
      </c>
      <c r="C79" s="30">
        <f>SUM(C5:C78)</f>
        <v>61</v>
      </c>
      <c r="D79" s="31"/>
      <c r="E79" s="9">
        <f>E13+E25+E41+E53+E58+E64+E70+E76</f>
        <v>716</v>
      </c>
      <c r="F79" s="9">
        <f t="shared" ref="F79:G79" si="8">F13+F25+F41+F53+F58+F64+F70+F76</f>
        <v>81</v>
      </c>
      <c r="G79" s="9">
        <f t="shared" si="8"/>
        <v>635</v>
      </c>
      <c r="H79" s="9"/>
      <c r="I79" s="17"/>
      <c r="J79" s="2"/>
    </row>
    <row r="80" spans="2:10" x14ac:dyDescent="0.25">
      <c r="B80" s="19" t="s">
        <v>67</v>
      </c>
      <c r="C80" s="18"/>
      <c r="D80" s="17"/>
      <c r="E80" s="11">
        <v>2</v>
      </c>
      <c r="F80" s="11"/>
      <c r="G80" s="11">
        <v>2</v>
      </c>
      <c r="H80" s="11"/>
      <c r="I80" s="17" t="s">
        <v>70</v>
      </c>
      <c r="J80" s="2"/>
    </row>
    <row r="81" spans="2:10" x14ac:dyDescent="0.25">
      <c r="B81" s="28" t="s">
        <v>49</v>
      </c>
      <c r="C81" s="32"/>
      <c r="D81" s="33"/>
      <c r="E81" s="26"/>
      <c r="F81" s="26"/>
      <c r="G81" s="27">
        <f>SUM(G79:G80)</f>
        <v>637</v>
      </c>
      <c r="H81" s="27"/>
      <c r="I81" s="17"/>
      <c r="J81" s="2"/>
    </row>
    <row r="82" spans="2:10" s="34" customFormat="1" x14ac:dyDescent="0.25">
      <c r="B82" s="61" t="s">
        <v>100</v>
      </c>
      <c r="C82" s="62"/>
      <c r="D82" s="62"/>
      <c r="E82" s="62"/>
      <c r="F82" s="62"/>
      <c r="G82" s="62"/>
      <c r="H82" s="62"/>
      <c r="I82" s="63"/>
      <c r="J82" s="17"/>
    </row>
    <row r="83" spans="2:10" s="34" customFormat="1" x14ac:dyDescent="0.25">
      <c r="B83" s="39" t="s">
        <v>101</v>
      </c>
      <c r="C83" s="18"/>
      <c r="D83" s="17"/>
      <c r="E83" s="11"/>
      <c r="F83" s="11"/>
      <c r="G83" s="11"/>
      <c r="H83" s="11"/>
      <c r="I83" s="17"/>
      <c r="J83" s="17"/>
    </row>
    <row r="84" spans="2:10" s="34" customFormat="1" x14ac:dyDescent="0.25">
      <c r="B84" s="23"/>
      <c r="C84" s="18"/>
      <c r="D84" s="17"/>
      <c r="E84" s="11"/>
      <c r="F84" s="11"/>
      <c r="G84" s="11"/>
      <c r="H84" s="11"/>
      <c r="I84" s="17"/>
      <c r="J84" s="17"/>
    </row>
    <row r="85" spans="2:10" hidden="1" x14ac:dyDescent="0.25">
      <c r="B85" s="2" t="s">
        <v>89</v>
      </c>
      <c r="C85" s="3"/>
      <c r="D85" s="2"/>
      <c r="E85" s="6"/>
      <c r="F85" s="6"/>
      <c r="G85" s="6"/>
      <c r="H85" s="6"/>
      <c r="I85" s="2"/>
      <c r="J85" s="2"/>
    </row>
    <row r="86" spans="2:10" hidden="1" x14ac:dyDescent="0.25">
      <c r="B86" t="s">
        <v>88</v>
      </c>
    </row>
    <row r="87" spans="2:10" hidden="1" x14ac:dyDescent="0.25"/>
    <row r="88" spans="2:10" ht="34.5" hidden="1" customHeight="1" x14ac:dyDescent="0.25">
      <c r="B88" s="60" t="s">
        <v>98</v>
      </c>
      <c r="C88" s="60"/>
      <c r="D88" s="60"/>
      <c r="E88" s="60"/>
      <c r="F88" s="60"/>
      <c r="G88" s="60"/>
      <c r="H88" s="60"/>
      <c r="I88" s="60"/>
    </row>
    <row r="89" spans="2:10" hidden="1" x14ac:dyDescent="0.25"/>
    <row r="90" spans="2:10" hidden="1" x14ac:dyDescent="0.25">
      <c r="B90" t="s">
        <v>104</v>
      </c>
    </row>
  </sheetData>
  <mergeCells count="4">
    <mergeCell ref="B1:I1"/>
    <mergeCell ref="H3:I3"/>
    <mergeCell ref="B88:I88"/>
    <mergeCell ref="B82:I82"/>
  </mergeCells>
  <pageMargins left="0" right="0" top="0" bottom="0" header="0.31496062992125984" footer="0.31496062992125984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zoomScaleNormal="100" zoomScaleSheetLayoutView="90" workbookViewId="0">
      <selection activeCell="N26" sqref="N26"/>
    </sheetView>
  </sheetViews>
  <sheetFormatPr defaultRowHeight="15" x14ac:dyDescent="0.25"/>
  <cols>
    <col min="2" max="2" width="21.7109375" customWidth="1"/>
    <col min="3" max="3" width="13.7109375" style="1" customWidth="1"/>
    <col min="4" max="4" width="28.42578125" customWidth="1"/>
    <col min="5" max="5" width="10" style="8" customWidth="1"/>
    <col min="6" max="6" width="12.28515625" style="8" customWidth="1"/>
    <col min="7" max="8" width="18.5703125" style="8" customWidth="1"/>
    <col min="9" max="9" width="27.7109375" hidden="1" customWidth="1"/>
    <col min="10" max="10" width="21.7109375" hidden="1" customWidth="1"/>
    <col min="11" max="11" width="9.140625" style="45"/>
    <col min="12" max="12" width="11.42578125" customWidth="1"/>
  </cols>
  <sheetData>
    <row r="1" spans="2:13" ht="18.75" x14ac:dyDescent="0.3">
      <c r="B1" s="57" t="s">
        <v>107</v>
      </c>
      <c r="C1" s="57"/>
      <c r="D1" s="57"/>
      <c r="E1" s="57"/>
      <c r="F1" s="57"/>
      <c r="G1" s="57"/>
      <c r="H1" s="57"/>
      <c r="I1" s="57"/>
    </row>
    <row r="2" spans="2:13" ht="6.75" customHeight="1" x14ac:dyDescent="0.25">
      <c r="B2" s="2"/>
      <c r="C2" s="3"/>
      <c r="D2" s="2"/>
      <c r="E2" s="6"/>
      <c r="F2" s="6"/>
      <c r="G2" s="6"/>
      <c r="H2" s="6"/>
      <c r="I2" s="2"/>
    </row>
    <row r="3" spans="2:13" ht="31.5" customHeight="1" x14ac:dyDescent="0.25">
      <c r="B3" s="4" t="s">
        <v>1</v>
      </c>
      <c r="C3" s="12" t="s">
        <v>53</v>
      </c>
      <c r="D3" s="4" t="s">
        <v>0</v>
      </c>
      <c r="E3" s="7" t="s">
        <v>54</v>
      </c>
      <c r="F3" s="7" t="s">
        <v>55</v>
      </c>
      <c r="G3" s="7" t="s">
        <v>52</v>
      </c>
      <c r="H3" s="64" t="s">
        <v>83</v>
      </c>
      <c r="I3" s="65"/>
      <c r="J3" s="42" t="s">
        <v>109</v>
      </c>
      <c r="K3" s="7" t="s">
        <v>139</v>
      </c>
      <c r="L3" s="7" t="s">
        <v>140</v>
      </c>
    </row>
    <row r="4" spans="2:13" x14ac:dyDescent="0.25">
      <c r="B4" s="17"/>
      <c r="C4" s="18"/>
      <c r="D4" s="17"/>
      <c r="E4" s="11"/>
      <c r="F4" s="11"/>
      <c r="G4" s="11"/>
      <c r="H4" s="11" t="s">
        <v>80</v>
      </c>
      <c r="I4" s="17" t="s">
        <v>81</v>
      </c>
      <c r="K4" s="46"/>
      <c r="L4" s="2"/>
    </row>
    <row r="5" spans="2:13" x14ac:dyDescent="0.25">
      <c r="B5" s="19" t="s">
        <v>2</v>
      </c>
      <c r="C5" s="18">
        <v>8</v>
      </c>
      <c r="D5" s="19" t="s">
        <v>3</v>
      </c>
      <c r="E5" s="11">
        <v>17</v>
      </c>
      <c r="F5" s="11"/>
      <c r="G5" s="11">
        <f>E5-F5</f>
        <v>17</v>
      </c>
      <c r="H5" s="11">
        <v>17325391003</v>
      </c>
      <c r="I5" s="17" t="s">
        <v>82</v>
      </c>
      <c r="K5" s="47">
        <v>8.5</v>
      </c>
      <c r="L5" s="43">
        <v>43851</v>
      </c>
    </row>
    <row r="6" spans="2:13" x14ac:dyDescent="0.25">
      <c r="B6" s="17"/>
      <c r="C6" s="18"/>
      <c r="D6" s="17" t="s">
        <v>8</v>
      </c>
      <c r="E6" s="11">
        <v>17</v>
      </c>
      <c r="F6" s="11">
        <v>2</v>
      </c>
      <c r="G6" s="11">
        <f t="shared" ref="G6:G13" si="0">E6-F6</f>
        <v>15</v>
      </c>
      <c r="H6" s="11">
        <v>37835408</v>
      </c>
      <c r="I6" s="17"/>
      <c r="J6" t="s">
        <v>137</v>
      </c>
      <c r="K6" s="47">
        <v>8</v>
      </c>
      <c r="L6" s="43">
        <v>43845</v>
      </c>
      <c r="M6" t="s">
        <v>142</v>
      </c>
    </row>
    <row r="7" spans="2:13" x14ac:dyDescent="0.25">
      <c r="B7" s="17"/>
      <c r="C7" s="18"/>
      <c r="D7" s="17" t="s">
        <v>9</v>
      </c>
      <c r="E7" s="11">
        <v>15</v>
      </c>
      <c r="F7" s="11">
        <v>1</v>
      </c>
      <c r="G7" s="11">
        <f t="shared" si="0"/>
        <v>14</v>
      </c>
      <c r="H7" s="11">
        <v>35628693</v>
      </c>
      <c r="I7" s="17"/>
      <c r="J7" t="s">
        <v>121</v>
      </c>
      <c r="K7" s="47">
        <v>7.5</v>
      </c>
      <c r="L7" s="2" t="s">
        <v>141</v>
      </c>
      <c r="M7" t="s">
        <v>142</v>
      </c>
    </row>
    <row r="8" spans="2:13" x14ac:dyDescent="0.25">
      <c r="B8" s="17"/>
      <c r="C8" s="18"/>
      <c r="D8" s="17" t="s">
        <v>10</v>
      </c>
      <c r="E8" s="11">
        <v>6</v>
      </c>
      <c r="F8" s="11">
        <v>2</v>
      </c>
      <c r="G8" s="11">
        <f t="shared" si="0"/>
        <v>4</v>
      </c>
      <c r="H8" s="11">
        <v>35628910</v>
      </c>
      <c r="I8" s="17"/>
      <c r="K8" s="47">
        <v>6</v>
      </c>
      <c r="L8" s="43">
        <v>43983</v>
      </c>
    </row>
    <row r="9" spans="2:13" x14ac:dyDescent="0.25">
      <c r="B9" s="17"/>
      <c r="C9" s="18"/>
      <c r="D9" s="17" t="s">
        <v>11</v>
      </c>
      <c r="E9" s="11">
        <v>19</v>
      </c>
      <c r="F9" s="11">
        <v>1</v>
      </c>
      <c r="G9" s="11">
        <f t="shared" si="0"/>
        <v>18</v>
      </c>
      <c r="H9" s="11">
        <v>31870503</v>
      </c>
      <c r="I9" s="17"/>
      <c r="J9" t="s">
        <v>121</v>
      </c>
      <c r="K9" s="47">
        <v>8</v>
      </c>
      <c r="L9" s="43">
        <v>43871</v>
      </c>
    </row>
    <row r="10" spans="2:13" x14ac:dyDescent="0.25">
      <c r="B10" s="17"/>
      <c r="C10" s="18"/>
      <c r="D10" s="17" t="s">
        <v>12</v>
      </c>
      <c r="E10" s="11">
        <v>9</v>
      </c>
      <c r="F10" s="11">
        <v>1</v>
      </c>
      <c r="G10" s="11">
        <f t="shared" si="0"/>
        <v>8</v>
      </c>
      <c r="H10" s="11">
        <v>36081345</v>
      </c>
      <c r="I10" s="17"/>
      <c r="J10" t="s">
        <v>135</v>
      </c>
      <c r="K10" s="50">
        <v>4.5</v>
      </c>
      <c r="L10" s="51">
        <v>43970</v>
      </c>
      <c r="M10" s="52" t="s">
        <v>144</v>
      </c>
    </row>
    <row r="11" spans="2:13" x14ac:dyDescent="0.25">
      <c r="B11" s="17"/>
      <c r="C11" s="18"/>
      <c r="D11" s="17" t="s">
        <v>13</v>
      </c>
      <c r="E11" s="11">
        <v>18</v>
      </c>
      <c r="F11" s="11">
        <v>2</v>
      </c>
      <c r="G11" s="11">
        <f t="shared" si="0"/>
        <v>16</v>
      </c>
      <c r="H11" s="11">
        <v>31870538</v>
      </c>
      <c r="I11" s="17"/>
      <c r="K11" s="47">
        <v>9</v>
      </c>
      <c r="L11" s="43">
        <v>43866</v>
      </c>
    </row>
    <row r="12" spans="2:13" x14ac:dyDescent="0.25">
      <c r="B12" s="17"/>
      <c r="C12" s="18"/>
      <c r="D12" s="17" t="s">
        <v>68</v>
      </c>
      <c r="E12" s="11">
        <v>7</v>
      </c>
      <c r="F12" s="11">
        <v>1</v>
      </c>
      <c r="G12" s="11">
        <f t="shared" si="0"/>
        <v>6</v>
      </c>
      <c r="H12" s="11" t="s">
        <v>84</v>
      </c>
      <c r="I12" s="17"/>
      <c r="K12" s="47"/>
      <c r="L12" s="2"/>
    </row>
    <row r="13" spans="2:13" x14ac:dyDescent="0.25">
      <c r="B13" s="17"/>
      <c r="C13" s="18"/>
      <c r="D13" s="17"/>
      <c r="E13" s="10">
        <f>SUM(E5:E12)</f>
        <v>108</v>
      </c>
      <c r="F13" s="10">
        <f>SUM(F5:F12)</f>
        <v>10</v>
      </c>
      <c r="G13" s="25">
        <f t="shared" si="0"/>
        <v>98</v>
      </c>
      <c r="H13" s="25"/>
      <c r="I13" s="17"/>
      <c r="K13" s="47"/>
      <c r="L13" s="2"/>
    </row>
    <row r="14" spans="2:13" ht="30" x14ac:dyDescent="0.25">
      <c r="B14" s="20" t="s">
        <v>65</v>
      </c>
      <c r="C14" s="18">
        <v>1</v>
      </c>
      <c r="D14" s="17"/>
      <c r="E14" s="11"/>
      <c r="F14" s="11"/>
      <c r="G14" s="11"/>
      <c r="H14" s="11"/>
      <c r="I14" s="17"/>
      <c r="K14" s="47">
        <v>10</v>
      </c>
      <c r="L14" s="43">
        <v>43851</v>
      </c>
    </row>
    <row r="15" spans="2:13" ht="14.25" customHeight="1" x14ac:dyDescent="0.25">
      <c r="B15" s="19"/>
      <c r="C15" s="18"/>
      <c r="D15" s="17"/>
      <c r="E15" s="11"/>
      <c r="F15" s="11"/>
      <c r="G15" s="11"/>
      <c r="H15" s="11"/>
      <c r="I15" s="17"/>
      <c r="K15" s="47"/>
      <c r="L15" s="2"/>
    </row>
    <row r="16" spans="2:13" x14ac:dyDescent="0.25">
      <c r="B16" s="19" t="s">
        <v>48</v>
      </c>
      <c r="C16" s="18">
        <v>1</v>
      </c>
      <c r="D16" s="17"/>
      <c r="E16" s="11"/>
      <c r="F16" s="11"/>
      <c r="G16" s="11"/>
      <c r="H16" s="11"/>
      <c r="I16" s="17"/>
      <c r="K16" s="47"/>
      <c r="L16" s="2"/>
    </row>
    <row r="17" spans="1:12" ht="11.25" customHeight="1" x14ac:dyDescent="0.25">
      <c r="B17" s="17"/>
      <c r="C17" s="18"/>
      <c r="D17" s="17"/>
      <c r="E17" s="11"/>
      <c r="F17" s="11"/>
      <c r="G17" s="11"/>
      <c r="H17" s="11"/>
      <c r="I17" s="17"/>
      <c r="K17" s="47"/>
      <c r="L17" s="2"/>
    </row>
    <row r="18" spans="1:12" x14ac:dyDescent="0.25">
      <c r="A18" t="s">
        <v>110</v>
      </c>
      <c r="B18" s="19" t="s">
        <v>4</v>
      </c>
      <c r="C18" s="18">
        <v>7</v>
      </c>
      <c r="D18" s="19" t="s">
        <v>16</v>
      </c>
      <c r="E18" s="11">
        <v>31</v>
      </c>
      <c r="F18" s="11"/>
      <c r="G18" s="11">
        <f>E18-F18</f>
        <v>31</v>
      </c>
      <c r="H18" s="11">
        <v>30810477</v>
      </c>
      <c r="I18" s="24"/>
      <c r="J18" t="s">
        <v>111</v>
      </c>
      <c r="K18" s="47">
        <v>15.5</v>
      </c>
      <c r="L18" s="43">
        <v>43901</v>
      </c>
    </row>
    <row r="19" spans="1:12" x14ac:dyDescent="0.25">
      <c r="B19" s="17"/>
      <c r="C19" s="18"/>
      <c r="D19" s="17" t="s">
        <v>43</v>
      </c>
      <c r="E19" s="11">
        <v>13</v>
      </c>
      <c r="F19" s="11">
        <v>13</v>
      </c>
      <c r="G19" s="11">
        <f t="shared" ref="G19:G25" si="1">E19-F19</f>
        <v>0</v>
      </c>
      <c r="H19" s="11" t="s">
        <v>84</v>
      </c>
      <c r="I19" s="17"/>
      <c r="K19" s="47">
        <v>0</v>
      </c>
      <c r="L19" s="2"/>
    </row>
    <row r="20" spans="1:12" x14ac:dyDescent="0.25">
      <c r="B20" s="17"/>
      <c r="C20" s="18"/>
      <c r="D20" s="17" t="s">
        <v>44</v>
      </c>
      <c r="E20" s="11">
        <v>14</v>
      </c>
      <c r="F20" s="11">
        <v>14</v>
      </c>
      <c r="G20" s="11">
        <f t="shared" si="1"/>
        <v>0</v>
      </c>
      <c r="H20" s="11" t="s">
        <v>85</v>
      </c>
      <c r="I20" s="17"/>
      <c r="K20" s="47">
        <v>0</v>
      </c>
      <c r="L20" s="2"/>
    </row>
    <row r="21" spans="1:12" x14ac:dyDescent="0.25">
      <c r="B21" s="17"/>
      <c r="C21" s="18"/>
      <c r="D21" s="17" t="s">
        <v>86</v>
      </c>
      <c r="E21" s="11">
        <v>6</v>
      </c>
      <c r="F21" s="11">
        <v>0</v>
      </c>
      <c r="G21" s="11">
        <f t="shared" si="1"/>
        <v>6</v>
      </c>
      <c r="H21" s="11">
        <v>31744541</v>
      </c>
      <c r="I21" s="17" t="s">
        <v>87</v>
      </c>
      <c r="J21" t="s">
        <v>115</v>
      </c>
      <c r="K21" s="47"/>
      <c r="L21" s="2"/>
    </row>
    <row r="22" spans="1:12" x14ac:dyDescent="0.25">
      <c r="B22" s="17"/>
      <c r="C22" s="18"/>
      <c r="D22" s="17" t="s">
        <v>17</v>
      </c>
      <c r="E22" s="11">
        <v>6</v>
      </c>
      <c r="F22" s="11">
        <v>0</v>
      </c>
      <c r="G22" s="11">
        <f t="shared" si="1"/>
        <v>6</v>
      </c>
      <c r="H22" s="11">
        <v>31785065</v>
      </c>
      <c r="I22" s="17"/>
      <c r="J22" t="s">
        <v>112</v>
      </c>
      <c r="K22" s="47"/>
      <c r="L22" s="2"/>
    </row>
    <row r="23" spans="1:12" ht="30" x14ac:dyDescent="0.25">
      <c r="B23" s="17"/>
      <c r="C23" s="18"/>
      <c r="D23" s="21" t="s">
        <v>64</v>
      </c>
      <c r="E23" s="16">
        <v>6</v>
      </c>
      <c r="F23" s="16">
        <v>1</v>
      </c>
      <c r="G23" s="11">
        <f t="shared" si="1"/>
        <v>5</v>
      </c>
      <c r="H23" s="11">
        <v>30804353</v>
      </c>
      <c r="I23" s="15"/>
      <c r="J23" t="s">
        <v>113</v>
      </c>
      <c r="K23" s="47">
        <v>2.5</v>
      </c>
      <c r="L23" s="43">
        <v>43903</v>
      </c>
    </row>
    <row r="24" spans="1:12" x14ac:dyDescent="0.25">
      <c r="B24" s="17"/>
      <c r="C24" s="18"/>
      <c r="D24" s="21" t="s">
        <v>63</v>
      </c>
      <c r="E24" s="16">
        <v>6</v>
      </c>
      <c r="F24" s="16">
        <v>0</v>
      </c>
      <c r="G24" s="11">
        <f t="shared" si="1"/>
        <v>6</v>
      </c>
      <c r="H24" s="11" t="s">
        <v>90</v>
      </c>
      <c r="I24" s="15"/>
      <c r="K24" s="47"/>
      <c r="L24" s="2"/>
    </row>
    <row r="25" spans="1:12" x14ac:dyDescent="0.25">
      <c r="B25" s="17"/>
      <c r="C25" s="18"/>
      <c r="D25" s="17"/>
      <c r="E25" s="10">
        <f>SUM(E18:E24)</f>
        <v>82</v>
      </c>
      <c r="F25" s="10">
        <f>SUM(F18:F24)</f>
        <v>28</v>
      </c>
      <c r="G25" s="25">
        <f t="shared" si="1"/>
        <v>54</v>
      </c>
      <c r="H25" s="25"/>
      <c r="I25" s="17"/>
      <c r="K25" s="47"/>
      <c r="L25" s="2"/>
    </row>
    <row r="26" spans="1:12" x14ac:dyDescent="0.25">
      <c r="B26" s="33" t="s">
        <v>108</v>
      </c>
      <c r="C26" s="32">
        <v>1</v>
      </c>
      <c r="D26" s="33"/>
      <c r="E26" s="27"/>
      <c r="F26" s="27"/>
      <c r="G26" s="26"/>
      <c r="H26" s="26"/>
      <c r="I26" s="41">
        <v>35541865</v>
      </c>
      <c r="J26" t="s">
        <v>133</v>
      </c>
      <c r="K26" s="47"/>
      <c r="L26" s="2"/>
    </row>
    <row r="27" spans="1:12" x14ac:dyDescent="0.25">
      <c r="B27" s="17"/>
      <c r="C27" s="18"/>
      <c r="D27" s="17"/>
      <c r="E27" s="11"/>
      <c r="F27" s="11"/>
      <c r="G27" s="11"/>
      <c r="H27" s="11"/>
      <c r="I27" s="17"/>
      <c r="K27" s="47"/>
      <c r="L27" s="2"/>
    </row>
    <row r="28" spans="1:12" x14ac:dyDescent="0.25">
      <c r="B28" s="19" t="s">
        <v>5</v>
      </c>
      <c r="C28" s="18">
        <v>13</v>
      </c>
      <c r="D28" s="19" t="s">
        <v>6</v>
      </c>
      <c r="E28" s="11">
        <v>20</v>
      </c>
      <c r="F28" s="11"/>
      <c r="G28" s="11">
        <f>E28-F28</f>
        <v>20</v>
      </c>
      <c r="H28" s="11">
        <v>35678577</v>
      </c>
      <c r="I28" s="17"/>
      <c r="J28" t="s">
        <v>124</v>
      </c>
      <c r="K28" s="47">
        <v>10</v>
      </c>
      <c r="L28" s="43">
        <v>43873</v>
      </c>
    </row>
    <row r="29" spans="1:12" x14ac:dyDescent="0.25">
      <c r="B29" s="17"/>
      <c r="C29" s="18"/>
      <c r="D29" s="17" t="s">
        <v>7</v>
      </c>
      <c r="E29" s="11">
        <v>9</v>
      </c>
      <c r="F29" s="11">
        <v>1</v>
      </c>
      <c r="G29" s="11">
        <f t="shared" ref="G29:G41" si="2">E29-F29</f>
        <v>8</v>
      </c>
      <c r="H29" s="11">
        <v>35996081</v>
      </c>
      <c r="I29" s="17"/>
      <c r="K29" s="47"/>
      <c r="L29" s="2"/>
    </row>
    <row r="30" spans="1:12" x14ac:dyDescent="0.25">
      <c r="B30" s="17"/>
      <c r="C30" s="18"/>
      <c r="D30" s="17" t="s">
        <v>14</v>
      </c>
      <c r="E30" s="11">
        <v>8</v>
      </c>
      <c r="F30" s="11">
        <v>1</v>
      </c>
      <c r="G30" s="11">
        <f t="shared" si="2"/>
        <v>7</v>
      </c>
      <c r="H30" s="11">
        <v>35645822</v>
      </c>
      <c r="I30" s="17"/>
      <c r="K30" s="47"/>
      <c r="L30" s="2"/>
    </row>
    <row r="31" spans="1:12" x14ac:dyDescent="0.25">
      <c r="B31" s="17"/>
      <c r="C31" s="18"/>
      <c r="D31" s="17" t="s">
        <v>15</v>
      </c>
      <c r="E31" s="11">
        <v>7</v>
      </c>
      <c r="F31" s="11">
        <v>2</v>
      </c>
      <c r="G31" s="11">
        <f t="shared" si="2"/>
        <v>5</v>
      </c>
      <c r="H31" s="11">
        <v>35647302</v>
      </c>
      <c r="I31" s="17"/>
      <c r="K31" s="47">
        <v>2.5</v>
      </c>
      <c r="L31" s="43">
        <v>43977</v>
      </c>
    </row>
    <row r="32" spans="1:12" x14ac:dyDescent="0.25">
      <c r="B32" s="17"/>
      <c r="C32" s="18"/>
      <c r="D32" s="17" t="s">
        <v>32</v>
      </c>
      <c r="E32" s="11">
        <v>32</v>
      </c>
      <c r="F32" s="11">
        <v>1</v>
      </c>
      <c r="G32" s="11">
        <f t="shared" si="2"/>
        <v>31</v>
      </c>
      <c r="H32" s="11">
        <v>17067162</v>
      </c>
      <c r="I32" s="17"/>
      <c r="K32" s="47">
        <v>15.5</v>
      </c>
      <c r="L32" s="43">
        <v>43977</v>
      </c>
    </row>
    <row r="33" spans="2:12" x14ac:dyDescent="0.25">
      <c r="B33" s="17"/>
      <c r="C33" s="18"/>
      <c r="D33" s="17" t="s">
        <v>38</v>
      </c>
      <c r="E33" s="11">
        <v>11</v>
      </c>
      <c r="F33" s="11">
        <v>1</v>
      </c>
      <c r="G33" s="11">
        <f t="shared" si="2"/>
        <v>10</v>
      </c>
      <c r="H33" s="11">
        <v>37827685</v>
      </c>
      <c r="I33" s="17"/>
      <c r="K33" s="47">
        <v>5.5</v>
      </c>
      <c r="L33" s="43">
        <v>43992</v>
      </c>
    </row>
    <row r="34" spans="2:12" x14ac:dyDescent="0.25">
      <c r="B34" s="17"/>
      <c r="C34" s="18"/>
      <c r="D34" s="17" t="s">
        <v>39</v>
      </c>
      <c r="E34" s="11">
        <v>8</v>
      </c>
      <c r="F34" s="11">
        <v>1</v>
      </c>
      <c r="G34" s="11">
        <f t="shared" si="2"/>
        <v>7</v>
      </c>
      <c r="H34" s="11">
        <v>17067146</v>
      </c>
      <c r="I34" s="17"/>
      <c r="K34" s="47">
        <v>3.5</v>
      </c>
      <c r="L34" s="43">
        <v>43844</v>
      </c>
    </row>
    <row r="35" spans="2:12" x14ac:dyDescent="0.25">
      <c r="B35" s="17"/>
      <c r="C35" s="18"/>
      <c r="D35" s="17" t="s">
        <v>40</v>
      </c>
      <c r="E35" s="11">
        <v>16</v>
      </c>
      <c r="F35" s="11">
        <v>1</v>
      </c>
      <c r="G35" s="11">
        <f t="shared" si="2"/>
        <v>15</v>
      </c>
      <c r="H35" s="11">
        <v>35997052</v>
      </c>
      <c r="I35" s="17"/>
      <c r="K35" s="47"/>
      <c r="L35" s="2"/>
    </row>
    <row r="36" spans="2:12" x14ac:dyDescent="0.25">
      <c r="B36" s="17"/>
      <c r="C36" s="18"/>
      <c r="D36" s="17" t="s">
        <v>41</v>
      </c>
      <c r="E36" s="11">
        <v>7</v>
      </c>
      <c r="F36" s="11">
        <v>1</v>
      </c>
      <c r="G36" s="11">
        <f t="shared" si="2"/>
        <v>6</v>
      </c>
      <c r="H36" s="11"/>
      <c r="I36" s="11" t="s">
        <v>91</v>
      </c>
      <c r="K36" s="47">
        <v>3.5</v>
      </c>
      <c r="L36" s="43">
        <v>43888</v>
      </c>
    </row>
    <row r="37" spans="2:12" x14ac:dyDescent="0.25">
      <c r="B37" s="17"/>
      <c r="C37" s="18"/>
      <c r="D37" s="17" t="s">
        <v>42</v>
      </c>
      <c r="E37" s="11">
        <v>14</v>
      </c>
      <c r="F37" s="11">
        <v>2</v>
      </c>
      <c r="G37" s="11">
        <f t="shared" si="2"/>
        <v>12</v>
      </c>
      <c r="H37" s="11">
        <v>35677082</v>
      </c>
      <c r="I37" s="17"/>
      <c r="K37" s="47"/>
      <c r="L37" s="2"/>
    </row>
    <row r="38" spans="2:12" ht="18.75" customHeight="1" x14ac:dyDescent="0.25">
      <c r="B38" s="17"/>
      <c r="C38" s="18"/>
      <c r="D38" s="15" t="s">
        <v>50</v>
      </c>
      <c r="E38" s="16">
        <v>6</v>
      </c>
      <c r="F38" s="16">
        <v>3</v>
      </c>
      <c r="G38" s="11">
        <f t="shared" si="2"/>
        <v>3</v>
      </c>
      <c r="H38" s="11">
        <v>378265565</v>
      </c>
      <c r="I38" s="21"/>
      <c r="J38" t="s">
        <v>125</v>
      </c>
      <c r="K38" s="47">
        <v>2.5</v>
      </c>
      <c r="L38" s="43">
        <v>43873</v>
      </c>
    </row>
    <row r="39" spans="2:12" ht="18.75" customHeight="1" x14ac:dyDescent="0.25">
      <c r="B39" s="17"/>
      <c r="C39" s="18"/>
      <c r="D39" s="15" t="s">
        <v>66</v>
      </c>
      <c r="E39" s="16">
        <v>5</v>
      </c>
      <c r="F39" s="16">
        <v>2</v>
      </c>
      <c r="G39" s="11">
        <f t="shared" si="2"/>
        <v>3</v>
      </c>
      <c r="H39" s="11">
        <v>35679280</v>
      </c>
      <c r="I39" s="21"/>
      <c r="K39" s="47">
        <v>2.5</v>
      </c>
      <c r="L39" s="43">
        <v>44011</v>
      </c>
    </row>
    <row r="40" spans="2:12" ht="18.75" customHeight="1" x14ac:dyDescent="0.25">
      <c r="B40" s="17"/>
      <c r="C40" s="18"/>
      <c r="D40" s="15" t="s">
        <v>77</v>
      </c>
      <c r="E40" s="16">
        <v>5</v>
      </c>
      <c r="F40" s="16">
        <v>1</v>
      </c>
      <c r="G40" s="11">
        <f t="shared" si="2"/>
        <v>4</v>
      </c>
      <c r="H40" s="11">
        <v>17066433</v>
      </c>
      <c r="I40" s="21"/>
      <c r="K40" s="47"/>
      <c r="L40" s="2"/>
    </row>
    <row r="41" spans="2:12" x14ac:dyDescent="0.25">
      <c r="B41" s="17"/>
      <c r="C41" s="18"/>
      <c r="D41" s="17"/>
      <c r="E41" s="10">
        <f>SUM(E28:E40)</f>
        <v>148</v>
      </c>
      <c r="F41" s="10">
        <f>SUM(F28:F40)</f>
        <v>17</v>
      </c>
      <c r="G41" s="25">
        <f t="shared" si="2"/>
        <v>131</v>
      </c>
      <c r="H41" s="25"/>
      <c r="I41" s="17"/>
      <c r="K41" s="47"/>
      <c r="L41" s="2"/>
    </row>
    <row r="42" spans="2:12" x14ac:dyDescent="0.25">
      <c r="B42" s="19" t="s">
        <v>18</v>
      </c>
      <c r="C42" s="18">
        <v>11</v>
      </c>
      <c r="D42" s="19" t="s">
        <v>19</v>
      </c>
      <c r="E42" s="11">
        <v>11</v>
      </c>
      <c r="F42" s="11"/>
      <c r="G42" s="11">
        <f>E42-F42</f>
        <v>11</v>
      </c>
      <c r="H42" s="38">
        <v>35535571</v>
      </c>
      <c r="I42" s="17" t="s">
        <v>103</v>
      </c>
      <c r="J42" t="s">
        <v>120</v>
      </c>
      <c r="K42" s="47">
        <v>5</v>
      </c>
      <c r="L42" s="43">
        <v>44001</v>
      </c>
    </row>
    <row r="43" spans="2:12" x14ac:dyDescent="0.25">
      <c r="B43" s="17"/>
      <c r="C43" s="18"/>
      <c r="D43" s="17" t="s">
        <v>20</v>
      </c>
      <c r="E43" s="11">
        <v>16</v>
      </c>
      <c r="F43" s="11">
        <v>1</v>
      </c>
      <c r="G43" s="11">
        <f t="shared" ref="G43:G64" si="3">E43-F43</f>
        <v>15</v>
      </c>
      <c r="H43" s="11">
        <v>35535679</v>
      </c>
      <c r="I43" s="17"/>
      <c r="J43" t="s">
        <v>121</v>
      </c>
      <c r="K43" s="47"/>
      <c r="L43" s="2"/>
    </row>
    <row r="44" spans="2:12" x14ac:dyDescent="0.25">
      <c r="B44" s="17"/>
      <c r="C44" s="18"/>
      <c r="D44" s="17" t="s">
        <v>73</v>
      </c>
      <c r="E44" s="11">
        <v>10</v>
      </c>
      <c r="F44" s="11">
        <v>1</v>
      </c>
      <c r="G44" s="11">
        <f t="shared" si="3"/>
        <v>9</v>
      </c>
      <c r="H44" s="11" t="s">
        <v>92</v>
      </c>
      <c r="I44" s="17"/>
      <c r="K44" s="47"/>
      <c r="L44" s="2"/>
    </row>
    <row r="45" spans="2:12" x14ac:dyDescent="0.25">
      <c r="B45" s="17"/>
      <c r="C45" s="18"/>
      <c r="D45" s="17" t="s">
        <v>21</v>
      </c>
      <c r="E45" s="11">
        <v>9</v>
      </c>
      <c r="F45" s="11">
        <v>1</v>
      </c>
      <c r="G45" s="11">
        <f t="shared" si="3"/>
        <v>8</v>
      </c>
      <c r="H45" s="11">
        <v>35535563</v>
      </c>
      <c r="I45" s="17"/>
      <c r="J45" t="s">
        <v>122</v>
      </c>
      <c r="K45" s="47">
        <v>4.5</v>
      </c>
      <c r="L45" s="43">
        <v>44001</v>
      </c>
    </row>
    <row r="46" spans="2:12" x14ac:dyDescent="0.25">
      <c r="B46" s="17"/>
      <c r="C46" s="18"/>
      <c r="D46" s="17" t="s">
        <v>22</v>
      </c>
      <c r="E46" s="11">
        <v>11</v>
      </c>
      <c r="F46" s="11">
        <v>1</v>
      </c>
      <c r="G46" s="11">
        <f t="shared" si="3"/>
        <v>10</v>
      </c>
      <c r="H46" s="11">
        <v>35535741</v>
      </c>
      <c r="I46" s="17"/>
      <c r="J46" t="s">
        <v>135</v>
      </c>
      <c r="K46" s="47">
        <v>4</v>
      </c>
      <c r="L46" s="43">
        <v>43937</v>
      </c>
    </row>
    <row r="47" spans="2:12" x14ac:dyDescent="0.25">
      <c r="B47" s="17"/>
      <c r="C47" s="18"/>
      <c r="D47" s="17" t="s">
        <v>23</v>
      </c>
      <c r="E47" s="11">
        <v>12</v>
      </c>
      <c r="F47" s="11">
        <v>1</v>
      </c>
      <c r="G47" s="11">
        <f t="shared" si="3"/>
        <v>11</v>
      </c>
      <c r="H47" s="11">
        <v>1706998</v>
      </c>
      <c r="I47" s="17"/>
      <c r="J47" t="s">
        <v>123</v>
      </c>
      <c r="K47" s="47">
        <v>5</v>
      </c>
      <c r="L47" s="43">
        <v>44001</v>
      </c>
    </row>
    <row r="48" spans="2:12" x14ac:dyDescent="0.25">
      <c r="B48" s="17"/>
      <c r="C48" s="18"/>
      <c r="D48" s="17" t="s">
        <v>24</v>
      </c>
      <c r="E48" s="11">
        <v>6</v>
      </c>
      <c r="F48" s="11">
        <v>1</v>
      </c>
      <c r="G48" s="11">
        <f t="shared" si="3"/>
        <v>5</v>
      </c>
      <c r="H48" s="11">
        <v>319457281</v>
      </c>
      <c r="I48" s="17" t="s">
        <v>93</v>
      </c>
      <c r="K48" s="47">
        <v>2.5</v>
      </c>
      <c r="L48" s="43">
        <v>44001</v>
      </c>
    </row>
    <row r="49" spans="1:12" x14ac:dyDescent="0.25">
      <c r="B49" s="17"/>
      <c r="C49" s="18"/>
      <c r="D49" s="17" t="s">
        <v>33</v>
      </c>
      <c r="E49" s="11">
        <v>20</v>
      </c>
      <c r="F49" s="11">
        <v>2</v>
      </c>
      <c r="G49" s="11">
        <f t="shared" si="3"/>
        <v>18</v>
      </c>
      <c r="H49" s="11">
        <v>31945376</v>
      </c>
      <c r="I49" s="17" t="s">
        <v>94</v>
      </c>
      <c r="J49" t="s">
        <v>126</v>
      </c>
      <c r="K49" s="47"/>
      <c r="L49" s="2"/>
    </row>
    <row r="50" spans="1:12" x14ac:dyDescent="0.25">
      <c r="A50">
        <v>9</v>
      </c>
      <c r="B50" s="17"/>
      <c r="C50" s="18"/>
      <c r="D50" s="17" t="s">
        <v>34</v>
      </c>
      <c r="E50" s="11">
        <v>24</v>
      </c>
      <c r="F50" s="11">
        <v>0</v>
      </c>
      <c r="G50" s="11">
        <f t="shared" si="3"/>
        <v>24</v>
      </c>
      <c r="H50" s="11">
        <v>31944809</v>
      </c>
      <c r="I50" s="17" t="s">
        <v>95</v>
      </c>
      <c r="J50" t="s">
        <v>123</v>
      </c>
      <c r="K50" s="47">
        <v>9</v>
      </c>
      <c r="L50" s="43">
        <v>43997</v>
      </c>
    </row>
    <row r="51" spans="1:12" x14ac:dyDescent="0.25">
      <c r="B51" s="17"/>
      <c r="C51" s="18"/>
      <c r="D51" s="17" t="s">
        <v>75</v>
      </c>
      <c r="E51" s="11">
        <v>6</v>
      </c>
      <c r="F51" s="11">
        <v>1</v>
      </c>
      <c r="G51" s="11">
        <f t="shared" si="3"/>
        <v>5</v>
      </c>
      <c r="H51" s="11">
        <v>31944795</v>
      </c>
      <c r="I51" s="17" t="s">
        <v>96</v>
      </c>
      <c r="J51" t="s">
        <v>138</v>
      </c>
      <c r="K51" s="47"/>
      <c r="L51" s="2"/>
    </row>
    <row r="52" spans="1:12" x14ac:dyDescent="0.25">
      <c r="B52" s="17"/>
      <c r="C52" s="18"/>
      <c r="D52" s="17" t="s">
        <v>76</v>
      </c>
      <c r="E52" s="11">
        <v>6</v>
      </c>
      <c r="F52" s="11">
        <v>1</v>
      </c>
      <c r="G52" s="11">
        <f t="shared" si="3"/>
        <v>5</v>
      </c>
      <c r="H52" s="11">
        <v>35534435</v>
      </c>
      <c r="I52" s="17" t="s">
        <v>97</v>
      </c>
      <c r="K52" s="47"/>
      <c r="L52" s="2"/>
    </row>
    <row r="53" spans="1:12" s="5" customFormat="1" x14ac:dyDescent="0.25">
      <c r="B53" s="17"/>
      <c r="C53" s="18"/>
      <c r="D53" s="17"/>
      <c r="E53" s="10">
        <f>SUM(E42:E52)</f>
        <v>131</v>
      </c>
      <c r="F53" s="10">
        <f>SUM(F42:F52)</f>
        <v>10</v>
      </c>
      <c r="G53" s="25">
        <f t="shared" si="3"/>
        <v>121</v>
      </c>
      <c r="H53" s="25"/>
      <c r="I53" s="17"/>
      <c r="K53" s="48"/>
      <c r="L53" s="44"/>
    </row>
    <row r="54" spans="1:12" x14ac:dyDescent="0.25">
      <c r="B54" s="19" t="s">
        <v>25</v>
      </c>
      <c r="C54" s="18">
        <v>4</v>
      </c>
      <c r="D54" s="19" t="s">
        <v>26</v>
      </c>
      <c r="E54" s="11">
        <v>21</v>
      </c>
      <c r="F54" s="11">
        <v>0</v>
      </c>
      <c r="G54" s="11">
        <f t="shared" si="3"/>
        <v>21</v>
      </c>
      <c r="H54" s="11">
        <v>35628456</v>
      </c>
      <c r="I54" s="17"/>
      <c r="J54" t="s">
        <v>129</v>
      </c>
      <c r="K54" s="47">
        <v>10.5</v>
      </c>
      <c r="L54" s="43">
        <v>43921</v>
      </c>
    </row>
    <row r="55" spans="1:12" x14ac:dyDescent="0.25">
      <c r="B55" s="17"/>
      <c r="C55" s="18"/>
      <c r="D55" s="17" t="s">
        <v>27</v>
      </c>
      <c r="E55" s="11">
        <v>28</v>
      </c>
      <c r="F55" s="11">
        <v>0</v>
      </c>
      <c r="G55" s="11">
        <f t="shared" si="3"/>
        <v>28</v>
      </c>
      <c r="H55" s="11">
        <v>36113981</v>
      </c>
      <c r="I55" s="24"/>
      <c r="J55" t="s">
        <v>130</v>
      </c>
      <c r="K55" s="47">
        <v>14.5</v>
      </c>
      <c r="L55" s="43">
        <v>43882</v>
      </c>
    </row>
    <row r="56" spans="1:12" x14ac:dyDescent="0.25">
      <c r="B56" s="17"/>
      <c r="C56" s="18"/>
      <c r="D56" s="17" t="s">
        <v>74</v>
      </c>
      <c r="E56" s="11">
        <v>6</v>
      </c>
      <c r="F56" s="11">
        <v>1</v>
      </c>
      <c r="G56" s="11">
        <f t="shared" si="3"/>
        <v>5</v>
      </c>
      <c r="H56" s="11">
        <v>36110051</v>
      </c>
      <c r="I56" s="24" t="s">
        <v>99</v>
      </c>
      <c r="K56" s="47"/>
      <c r="L56" s="2"/>
    </row>
    <row r="57" spans="1:12" x14ac:dyDescent="0.25">
      <c r="B57" s="17"/>
      <c r="C57" s="18"/>
      <c r="D57" s="17" t="s">
        <v>72</v>
      </c>
      <c r="E57" s="11">
        <v>6</v>
      </c>
      <c r="F57" s="11">
        <v>3</v>
      </c>
      <c r="G57" s="11">
        <f t="shared" si="3"/>
        <v>3</v>
      </c>
      <c r="H57" s="11">
        <v>34072501</v>
      </c>
      <c r="I57" s="24"/>
      <c r="K57" s="47">
        <v>1.5</v>
      </c>
      <c r="L57" s="43">
        <v>43970</v>
      </c>
    </row>
    <row r="58" spans="1:12" s="5" customFormat="1" x14ac:dyDescent="0.25">
      <c r="B58" s="17"/>
      <c r="C58" s="18"/>
      <c r="D58" s="17"/>
      <c r="E58" s="10">
        <f>SUM(E54:E57)</f>
        <v>61</v>
      </c>
      <c r="F58" s="10">
        <f>SUM(F54:F57)</f>
        <v>4</v>
      </c>
      <c r="G58" s="25">
        <f t="shared" si="3"/>
        <v>57</v>
      </c>
      <c r="H58" s="25"/>
      <c r="I58" s="17"/>
      <c r="K58" s="48"/>
      <c r="L58" s="44"/>
    </row>
    <row r="59" spans="1:12" x14ac:dyDescent="0.25">
      <c r="B59" s="19" t="s">
        <v>28</v>
      </c>
      <c r="C59" s="18">
        <v>5</v>
      </c>
      <c r="D59" s="19" t="s">
        <v>29</v>
      </c>
      <c r="E59" s="11">
        <v>10</v>
      </c>
      <c r="F59" s="11"/>
      <c r="G59" s="11">
        <f t="shared" si="3"/>
        <v>10</v>
      </c>
      <c r="H59" s="38">
        <v>35533269</v>
      </c>
      <c r="I59" s="17" t="s">
        <v>102</v>
      </c>
      <c r="J59" t="s">
        <v>131</v>
      </c>
      <c r="K59" s="47">
        <v>10</v>
      </c>
      <c r="L59" s="43">
        <v>43874</v>
      </c>
    </row>
    <row r="60" spans="1:12" x14ac:dyDescent="0.25">
      <c r="B60" s="17"/>
      <c r="C60" s="18"/>
      <c r="D60" s="17" t="s">
        <v>35</v>
      </c>
      <c r="E60" s="11">
        <v>19</v>
      </c>
      <c r="F60" s="11">
        <v>1</v>
      </c>
      <c r="G60" s="11">
        <f t="shared" si="3"/>
        <v>18</v>
      </c>
      <c r="H60" s="11">
        <v>31945643</v>
      </c>
      <c r="I60" s="17"/>
      <c r="K60" s="47"/>
      <c r="L60" s="2"/>
    </row>
    <row r="61" spans="1:12" ht="16.5" customHeight="1" x14ac:dyDescent="0.25">
      <c r="B61" s="17"/>
      <c r="C61" s="18"/>
      <c r="D61" s="15" t="s">
        <v>58</v>
      </c>
      <c r="E61" s="16">
        <v>5</v>
      </c>
      <c r="F61" s="16">
        <v>1</v>
      </c>
      <c r="G61" s="11">
        <f t="shared" si="3"/>
        <v>4</v>
      </c>
      <c r="H61" s="11">
        <v>31300723</v>
      </c>
      <c r="I61" s="24"/>
      <c r="J61" t="s">
        <v>136</v>
      </c>
      <c r="K61" s="47">
        <v>5</v>
      </c>
      <c r="L61" s="43">
        <v>44006</v>
      </c>
    </row>
    <row r="62" spans="1:12" ht="16.5" customHeight="1" x14ac:dyDescent="0.25">
      <c r="B62" s="17"/>
      <c r="C62" s="18"/>
      <c r="D62" s="15" t="s">
        <v>62</v>
      </c>
      <c r="E62" s="16">
        <v>7</v>
      </c>
      <c r="F62" s="16">
        <v>0</v>
      </c>
      <c r="G62" s="11">
        <f t="shared" si="3"/>
        <v>7</v>
      </c>
      <c r="H62" s="11">
        <v>31944710</v>
      </c>
      <c r="I62" s="24"/>
      <c r="J62" t="s">
        <v>132</v>
      </c>
      <c r="K62" s="47">
        <v>2.5</v>
      </c>
      <c r="L62" s="43">
        <v>43977</v>
      </c>
    </row>
    <row r="63" spans="1:12" ht="16.5" customHeight="1" x14ac:dyDescent="0.25">
      <c r="B63" s="17"/>
      <c r="C63" s="18"/>
      <c r="D63" s="15" t="s">
        <v>69</v>
      </c>
      <c r="E63" s="16">
        <v>5</v>
      </c>
      <c r="F63" s="16">
        <v>1</v>
      </c>
      <c r="G63" s="11">
        <v>4</v>
      </c>
      <c r="H63" s="11" t="s">
        <v>105</v>
      </c>
      <c r="I63" s="40" t="s">
        <v>71</v>
      </c>
      <c r="K63" s="47">
        <v>2</v>
      </c>
      <c r="L63" s="43">
        <v>43874</v>
      </c>
    </row>
    <row r="64" spans="1:12" s="5" customFormat="1" x14ac:dyDescent="0.25">
      <c r="B64" s="17"/>
      <c r="C64" s="18"/>
      <c r="D64" s="17"/>
      <c r="E64" s="10">
        <f>SUM(E59:E63)</f>
        <v>46</v>
      </c>
      <c r="F64" s="10">
        <f>SUM(F59:F63)</f>
        <v>3</v>
      </c>
      <c r="G64" s="10">
        <f t="shared" si="3"/>
        <v>43</v>
      </c>
      <c r="H64" s="10"/>
      <c r="I64" s="17"/>
      <c r="K64" s="48"/>
      <c r="L64" s="44"/>
    </row>
    <row r="65" spans="2:12" x14ac:dyDescent="0.25">
      <c r="B65" s="19" t="s">
        <v>30</v>
      </c>
      <c r="C65" s="18">
        <v>5</v>
      </c>
      <c r="D65" s="19" t="s">
        <v>31</v>
      </c>
      <c r="E65" s="11">
        <v>13</v>
      </c>
      <c r="F65" s="11"/>
      <c r="G65" s="11">
        <f>E65-F65</f>
        <v>13</v>
      </c>
      <c r="H65" s="11">
        <v>31116124</v>
      </c>
      <c r="I65" s="17"/>
      <c r="J65" t="s">
        <v>114</v>
      </c>
      <c r="K65" s="47">
        <v>6.5</v>
      </c>
      <c r="L65" s="43">
        <v>43894</v>
      </c>
    </row>
    <row r="66" spans="2:12" x14ac:dyDescent="0.25">
      <c r="B66" s="17"/>
      <c r="C66" s="18"/>
      <c r="D66" s="17" t="s">
        <v>36</v>
      </c>
      <c r="E66" s="11">
        <v>24</v>
      </c>
      <c r="F66" s="11">
        <v>1</v>
      </c>
      <c r="G66" s="11">
        <f t="shared" ref="G66:G70" si="4">E66-F66</f>
        <v>23</v>
      </c>
      <c r="H66" s="11">
        <v>31870546</v>
      </c>
      <c r="I66" s="17"/>
      <c r="J66" t="s">
        <v>117</v>
      </c>
      <c r="K66" s="47">
        <v>14</v>
      </c>
      <c r="L66" s="43">
        <v>43894</v>
      </c>
    </row>
    <row r="67" spans="2:12" x14ac:dyDescent="0.25">
      <c r="B67" s="17"/>
      <c r="C67" s="18"/>
      <c r="D67" s="15" t="s">
        <v>37</v>
      </c>
      <c r="E67" s="11">
        <v>14</v>
      </c>
      <c r="F67" s="11">
        <v>1</v>
      </c>
      <c r="G67" s="11">
        <f t="shared" si="4"/>
        <v>13</v>
      </c>
      <c r="H67" s="11">
        <v>17066387</v>
      </c>
      <c r="I67" s="17"/>
      <c r="J67" t="s">
        <v>116</v>
      </c>
      <c r="K67" s="47">
        <v>6.5</v>
      </c>
      <c r="L67" s="43">
        <v>43984</v>
      </c>
    </row>
    <row r="68" spans="2:12" x14ac:dyDescent="0.25">
      <c r="B68" s="17"/>
      <c r="C68" s="18"/>
      <c r="D68" s="15" t="s">
        <v>51</v>
      </c>
      <c r="E68" s="16">
        <v>9</v>
      </c>
      <c r="F68" s="16">
        <v>1</v>
      </c>
      <c r="G68" s="11">
        <f t="shared" si="4"/>
        <v>8</v>
      </c>
      <c r="H68" s="11">
        <v>31201318</v>
      </c>
      <c r="I68" s="15"/>
      <c r="J68" t="s">
        <v>119</v>
      </c>
      <c r="K68" s="47">
        <v>4.5</v>
      </c>
      <c r="L68" s="43">
        <v>43895</v>
      </c>
    </row>
    <row r="69" spans="2:12" x14ac:dyDescent="0.25">
      <c r="B69" s="17"/>
      <c r="C69" s="18"/>
      <c r="D69" s="15" t="s">
        <v>59</v>
      </c>
      <c r="E69" s="16">
        <v>7</v>
      </c>
      <c r="F69" s="16">
        <v>1</v>
      </c>
      <c r="G69" s="11">
        <f t="shared" si="4"/>
        <v>6</v>
      </c>
      <c r="H69" s="11" t="s">
        <v>106</v>
      </c>
      <c r="I69" s="22"/>
      <c r="J69" t="s">
        <v>118</v>
      </c>
      <c r="K69" s="47">
        <v>3</v>
      </c>
      <c r="L69" s="43">
        <v>43895</v>
      </c>
    </row>
    <row r="70" spans="2:12" s="5" customFormat="1" x14ac:dyDescent="0.25">
      <c r="B70" s="17"/>
      <c r="C70" s="18"/>
      <c r="D70" s="22"/>
      <c r="E70" s="10">
        <f>SUM(E65:E69)</f>
        <v>67</v>
      </c>
      <c r="F70" s="10">
        <f>SUM(F65:F69)</f>
        <v>4</v>
      </c>
      <c r="G70" s="10">
        <f t="shared" si="4"/>
        <v>63</v>
      </c>
      <c r="H70" s="10"/>
      <c r="I70" s="17"/>
      <c r="K70" s="48"/>
      <c r="L70" s="44"/>
    </row>
    <row r="71" spans="2:12" x14ac:dyDescent="0.25">
      <c r="B71" s="19" t="s">
        <v>45</v>
      </c>
      <c r="C71" s="18">
        <v>5</v>
      </c>
      <c r="D71" s="19" t="s">
        <v>46</v>
      </c>
      <c r="E71" s="11">
        <v>13</v>
      </c>
      <c r="F71" s="11"/>
      <c r="G71" s="11">
        <f>E71-F71</f>
        <v>13</v>
      </c>
      <c r="H71" s="11">
        <v>36149233</v>
      </c>
      <c r="I71" s="17"/>
      <c r="J71" s="5" t="s">
        <v>127</v>
      </c>
      <c r="K71" s="47">
        <v>6.5</v>
      </c>
      <c r="L71" s="43">
        <v>43893</v>
      </c>
    </row>
    <row r="72" spans="2:12" x14ac:dyDescent="0.25">
      <c r="B72" s="17"/>
      <c r="C72" s="18"/>
      <c r="D72" s="17" t="s">
        <v>47</v>
      </c>
      <c r="E72" s="11">
        <v>8</v>
      </c>
      <c r="F72" s="11">
        <v>2</v>
      </c>
      <c r="G72" s="11">
        <f t="shared" ref="G72:G76" si="5">E72-F72</f>
        <v>6</v>
      </c>
      <c r="H72" s="11">
        <v>3023810</v>
      </c>
      <c r="I72" s="17"/>
      <c r="K72" s="47"/>
      <c r="L72" s="2"/>
    </row>
    <row r="73" spans="2:12" x14ac:dyDescent="0.25">
      <c r="B73" s="17"/>
      <c r="C73" s="18"/>
      <c r="D73" s="17" t="s">
        <v>60</v>
      </c>
      <c r="E73" s="11">
        <v>10</v>
      </c>
      <c r="F73" s="11">
        <v>1</v>
      </c>
      <c r="G73" s="11">
        <f t="shared" si="5"/>
        <v>9</v>
      </c>
      <c r="H73" s="11">
        <v>17067855</v>
      </c>
      <c r="I73" s="17"/>
      <c r="J73" t="s">
        <v>134</v>
      </c>
      <c r="K73" s="47">
        <v>4.5</v>
      </c>
      <c r="L73" s="43">
        <v>43893</v>
      </c>
    </row>
    <row r="74" spans="2:12" x14ac:dyDescent="0.25">
      <c r="B74" s="17"/>
      <c r="C74" s="18"/>
      <c r="D74" s="17" t="s">
        <v>61</v>
      </c>
      <c r="E74" s="11">
        <v>10</v>
      </c>
      <c r="F74" s="11">
        <v>1</v>
      </c>
      <c r="G74" s="11">
        <f t="shared" si="5"/>
        <v>9</v>
      </c>
      <c r="H74" s="11" t="s">
        <v>105</v>
      </c>
      <c r="I74" s="17"/>
      <c r="K74" s="47"/>
      <c r="L74" s="2"/>
    </row>
    <row r="75" spans="2:12" x14ac:dyDescent="0.25">
      <c r="B75" s="17"/>
      <c r="C75" s="18"/>
      <c r="D75" s="22" t="s">
        <v>78</v>
      </c>
      <c r="E75" s="38">
        <v>33</v>
      </c>
      <c r="F75" s="38">
        <v>1</v>
      </c>
      <c r="G75" s="38">
        <f t="shared" si="5"/>
        <v>32</v>
      </c>
      <c r="H75" s="38">
        <v>35677031</v>
      </c>
      <c r="I75" s="22" t="s">
        <v>79</v>
      </c>
      <c r="J75" t="s">
        <v>128</v>
      </c>
      <c r="K75" s="47">
        <v>16</v>
      </c>
      <c r="L75" s="43">
        <v>43903</v>
      </c>
    </row>
    <row r="76" spans="2:12" x14ac:dyDescent="0.25">
      <c r="B76" s="17"/>
      <c r="C76" s="18"/>
      <c r="D76" s="17"/>
      <c r="E76" s="10">
        <f>SUM(E71:E75)</f>
        <v>74</v>
      </c>
      <c r="F76" s="10">
        <f>SUM(F71:F75)</f>
        <v>5</v>
      </c>
      <c r="G76" s="10">
        <f t="shared" si="5"/>
        <v>69</v>
      </c>
      <c r="H76" s="10"/>
      <c r="I76" s="17"/>
      <c r="K76" s="47"/>
      <c r="L76" s="2"/>
    </row>
    <row r="77" spans="2:12" x14ac:dyDescent="0.25">
      <c r="B77" s="14" t="s">
        <v>56</v>
      </c>
      <c r="C77" s="18">
        <v>0</v>
      </c>
      <c r="D77" s="17"/>
      <c r="E77" s="13"/>
      <c r="F77" s="13"/>
      <c r="G77" s="13"/>
      <c r="H77" s="13"/>
      <c r="I77" s="17"/>
      <c r="K77" s="47"/>
      <c r="L77" s="2"/>
    </row>
    <row r="78" spans="2:12" x14ac:dyDescent="0.25">
      <c r="B78" s="14" t="s">
        <v>57</v>
      </c>
      <c r="C78" s="18">
        <v>0</v>
      </c>
      <c r="D78" s="17"/>
      <c r="E78" s="11"/>
      <c r="F78" s="11"/>
      <c r="G78" s="11"/>
      <c r="H78" s="11"/>
      <c r="I78" s="17"/>
      <c r="K78" s="47"/>
      <c r="L78" s="2"/>
    </row>
    <row r="79" spans="2:12" x14ac:dyDescent="0.25">
      <c r="B79" s="29" t="s">
        <v>49</v>
      </c>
      <c r="C79" s="30">
        <f>SUM(C5:C78)</f>
        <v>61</v>
      </c>
      <c r="D79" s="31"/>
      <c r="E79" s="9">
        <f>E13+E25+E41+E53+E58+E64+E70+E76</f>
        <v>717</v>
      </c>
      <c r="F79" s="9">
        <f t="shared" ref="F79:G79" si="6">F13+F25+F41+F53+F58+F64+F70+F76</f>
        <v>81</v>
      </c>
      <c r="G79" s="9">
        <f t="shared" si="6"/>
        <v>636</v>
      </c>
      <c r="H79" s="9"/>
      <c r="I79" s="17"/>
      <c r="K79" s="47"/>
      <c r="L79" s="2"/>
    </row>
    <row r="80" spans="2:12" x14ac:dyDescent="0.25">
      <c r="B80" s="19" t="s">
        <v>67</v>
      </c>
      <c r="C80" s="18"/>
      <c r="D80" s="17"/>
      <c r="E80" s="11">
        <v>2</v>
      </c>
      <c r="F80" s="11"/>
      <c r="G80" s="11">
        <v>2</v>
      </c>
      <c r="H80" s="11"/>
      <c r="I80" s="17" t="s">
        <v>70</v>
      </c>
      <c r="K80" s="47"/>
      <c r="L80" s="2"/>
    </row>
    <row r="81" spans="2:12" x14ac:dyDescent="0.25">
      <c r="B81" s="28" t="s">
        <v>49</v>
      </c>
      <c r="C81" s="32"/>
      <c r="D81" s="33"/>
      <c r="E81" s="26"/>
      <c r="F81" s="26"/>
      <c r="G81" s="27">
        <f>SUM(G79:G80)</f>
        <v>638</v>
      </c>
      <c r="H81" s="27"/>
      <c r="I81" s="17"/>
      <c r="K81" s="47">
        <f>SUM(K5:K80)</f>
        <v>262.5</v>
      </c>
      <c r="L81" s="2"/>
    </row>
    <row r="82" spans="2:12" s="34" customFormat="1" x14ac:dyDescent="0.25">
      <c r="B82" s="61" t="s">
        <v>100</v>
      </c>
      <c r="C82" s="62"/>
      <c r="D82" s="62"/>
      <c r="E82" s="62"/>
      <c r="F82" s="62"/>
      <c r="G82" s="62"/>
      <c r="H82" s="62"/>
      <c r="I82" s="63"/>
      <c r="K82" s="49"/>
      <c r="L82" s="17"/>
    </row>
    <row r="83" spans="2:12" s="34" customFormat="1" x14ac:dyDescent="0.25">
      <c r="B83" s="39" t="s">
        <v>101</v>
      </c>
      <c r="C83" s="18"/>
      <c r="D83" s="17"/>
      <c r="E83" s="11"/>
      <c r="F83" s="11"/>
      <c r="G83" s="11"/>
      <c r="H83" s="11"/>
      <c r="I83" s="17"/>
      <c r="K83" s="49"/>
      <c r="L83" s="17"/>
    </row>
    <row r="84" spans="2:12" s="34" customFormat="1" x14ac:dyDescent="0.25">
      <c r="B84" s="23"/>
      <c r="C84" s="18"/>
      <c r="D84" s="17"/>
      <c r="E84" s="11"/>
      <c r="F84" s="11"/>
      <c r="G84" s="11"/>
      <c r="H84" s="11"/>
      <c r="I84" s="17"/>
      <c r="K84" s="49"/>
      <c r="L84" s="17"/>
    </row>
    <row r="85" spans="2:12" hidden="1" x14ac:dyDescent="0.25">
      <c r="B85" s="2" t="s">
        <v>89</v>
      </c>
      <c r="C85" s="3"/>
      <c r="D85" s="2"/>
      <c r="E85" s="6"/>
      <c r="F85" s="6"/>
      <c r="G85" s="6"/>
      <c r="H85" s="6"/>
      <c r="I85" s="2"/>
      <c r="K85" s="47"/>
      <c r="L85" s="2"/>
    </row>
    <row r="86" spans="2:12" hidden="1" x14ac:dyDescent="0.25">
      <c r="B86" t="s">
        <v>88</v>
      </c>
    </row>
    <row r="87" spans="2:12" hidden="1" x14ac:dyDescent="0.25"/>
    <row r="88" spans="2:12" ht="34.5" hidden="1" customHeight="1" x14ac:dyDescent="0.25">
      <c r="B88" s="60" t="s">
        <v>98</v>
      </c>
      <c r="C88" s="60"/>
      <c r="D88" s="60"/>
      <c r="E88" s="60"/>
      <c r="F88" s="60"/>
      <c r="G88" s="60"/>
      <c r="H88" s="60"/>
      <c r="I88" s="60"/>
    </row>
    <row r="89" spans="2:12" hidden="1" x14ac:dyDescent="0.25"/>
    <row r="90" spans="2:12" hidden="1" x14ac:dyDescent="0.25">
      <c r="B90" t="s">
        <v>104</v>
      </c>
    </row>
    <row r="91" spans="2:12" hidden="1" x14ac:dyDescent="0.25"/>
  </sheetData>
  <mergeCells count="4">
    <mergeCell ref="B1:I1"/>
    <mergeCell ref="H3:I3"/>
    <mergeCell ref="B82:I82"/>
    <mergeCell ref="B88:I88"/>
  </mergeCell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zakladna</vt:lpstr>
      <vt:lpstr>ČZ I. 2020</vt:lpstr>
      <vt:lpstr>Platby 2020</vt:lpstr>
      <vt:lpstr>Hárok3</vt:lpstr>
      <vt:lpstr>'ČZ I. 2020'!Oblasť_tlače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</dc:creator>
  <cp:lastModifiedBy>Andy Risatova</cp:lastModifiedBy>
  <cp:lastPrinted>2020-09-09T06:09:00Z</cp:lastPrinted>
  <dcterms:created xsi:type="dcterms:W3CDTF">2018-02-20T20:00:32Z</dcterms:created>
  <dcterms:modified xsi:type="dcterms:W3CDTF">2020-09-09T06:10:48Z</dcterms:modified>
</cp:coreProperties>
</file>